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VM\EXCEL\"/>
    </mc:Choice>
  </mc:AlternateContent>
  <bookViews>
    <workbookView xWindow="105" yWindow="60" windowWidth="13545" windowHeight="8085"/>
  </bookViews>
  <sheets>
    <sheet name="Shopping" sheetId="1" r:id="rId1"/>
    <sheet name="Item Detail" sheetId="2" r:id="rId2"/>
    <sheet name="Sandwich Calc" sheetId="3" r:id="rId3"/>
  </sheets>
  <definedNames>
    <definedName name="Calc">'Sandwich Calc'!$A$37:$H$56</definedName>
    <definedName name="_xlnm.Print_Area" localSheetId="2">'Sandwich Calc'!$A$1:$I$33</definedName>
    <definedName name="_xlnm.Print_Area" localSheetId="0">Shopping!$A$1:$J$304</definedName>
  </definedNames>
  <calcPr calcId="152511"/>
</workbook>
</file>

<file path=xl/calcChain.xml><?xml version="1.0" encoding="utf-8"?>
<calcChain xmlns="http://schemas.openxmlformats.org/spreadsheetml/2006/main">
  <c r="F7" i="1" l="1"/>
  <c r="B53" i="3"/>
  <c r="G49" i="3"/>
  <c r="F48" i="3"/>
  <c r="G45" i="3"/>
  <c r="F47" i="3"/>
  <c r="G47" i="3"/>
  <c r="G44" i="3"/>
  <c r="G50" i="3"/>
  <c r="F46" i="3"/>
  <c r="G43" i="3"/>
  <c r="G53" i="3"/>
  <c r="F51" i="3"/>
  <c r="F49" i="3"/>
  <c r="F44" i="3"/>
  <c r="E56" i="3"/>
  <c r="E51" i="3"/>
  <c r="H51" i="3"/>
  <c r="E50" i="3"/>
  <c r="H50" i="3"/>
  <c r="H49" i="3"/>
  <c r="E48" i="3"/>
  <c r="H48" i="3"/>
  <c r="H47" i="3"/>
  <c r="H53" i="3"/>
  <c r="H46" i="3"/>
  <c r="E46" i="3"/>
  <c r="H45" i="3"/>
  <c r="E45" i="3"/>
  <c r="E55" i="3"/>
  <c r="H44" i="3"/>
  <c r="E43" i="3"/>
  <c r="E54" i="3"/>
  <c r="H43" i="3"/>
  <c r="H8" i="1"/>
  <c r="F8" i="1"/>
  <c r="F6" i="1"/>
  <c r="F53" i="3"/>
  <c r="G6" i="1" l="1"/>
</calcChain>
</file>

<file path=xl/sharedStrings.xml><?xml version="1.0" encoding="utf-8"?>
<sst xmlns="http://schemas.openxmlformats.org/spreadsheetml/2006/main" count="822" uniqueCount="591">
  <si>
    <t>Item</t>
  </si>
  <si>
    <t>Size</t>
  </si>
  <si>
    <t>Fruit:</t>
  </si>
  <si>
    <t>Each</t>
  </si>
  <si>
    <t>Oranges</t>
  </si>
  <si>
    <t>Grapes</t>
  </si>
  <si>
    <t>Juice:</t>
  </si>
  <si>
    <t>Orange Juice</t>
  </si>
  <si>
    <t>V-8 (spicy)</t>
  </si>
  <si>
    <t>Dairy:</t>
  </si>
  <si>
    <t>Eggs</t>
  </si>
  <si>
    <t>Lb.</t>
  </si>
  <si>
    <t>Parmasean Cheese - grated</t>
  </si>
  <si>
    <t>Triscuit</t>
  </si>
  <si>
    <t>Wheat Thins</t>
  </si>
  <si>
    <t>Oyster Crackers</t>
  </si>
  <si>
    <t>Bread, Muffins &amp; Rolls:</t>
  </si>
  <si>
    <t>Whole Wheat Sandwich Bread</t>
  </si>
  <si>
    <t>French Toast Bread</t>
  </si>
  <si>
    <t>English Muffins</t>
  </si>
  <si>
    <t>Pasta:</t>
  </si>
  <si>
    <t>Canned &amp; Boxed Goods:</t>
  </si>
  <si>
    <t>Turkey lunch slices</t>
  </si>
  <si>
    <t>Roast Beef lunch slices - deli</t>
  </si>
  <si>
    <t>Meats &amp; Fish:</t>
  </si>
  <si>
    <t>Produce &amp; Vegetables:</t>
  </si>
  <si>
    <t>Tomatoes</t>
  </si>
  <si>
    <t>Each, Medium</t>
  </si>
  <si>
    <t>Onions, yellow</t>
  </si>
  <si>
    <t>Celery</t>
  </si>
  <si>
    <t>Stalks, large</t>
  </si>
  <si>
    <t>Lettuce, Romaine</t>
  </si>
  <si>
    <t>Heads, large</t>
  </si>
  <si>
    <t>Mushrooms</t>
  </si>
  <si>
    <t>Green Pepper</t>
  </si>
  <si>
    <t>Each, medium</t>
  </si>
  <si>
    <t>Parsley</t>
  </si>
  <si>
    <t>Bunch, large</t>
  </si>
  <si>
    <t>Broccoli</t>
  </si>
  <si>
    <t>Asparagras</t>
  </si>
  <si>
    <t>Potatoes - baking</t>
  </si>
  <si>
    <t>Potatoes - Red</t>
  </si>
  <si>
    <t>Snacks &amp; Condiments:</t>
  </si>
  <si>
    <t>Chocolate Chip Cookies</t>
  </si>
  <si>
    <t>Bag, large</t>
  </si>
  <si>
    <t>Pretzels</t>
  </si>
  <si>
    <t>Block - 1 lb.</t>
  </si>
  <si>
    <t>Olives</t>
  </si>
  <si>
    <t>Dried Fruit - Appricots, Prunes</t>
  </si>
  <si>
    <t>Sardines</t>
  </si>
  <si>
    <t>Can, 4 oz</t>
  </si>
  <si>
    <t>Limes</t>
  </si>
  <si>
    <t>Dejonaise - Fat Free</t>
  </si>
  <si>
    <t>Bottle, small</t>
  </si>
  <si>
    <t>Beverages:</t>
  </si>
  <si>
    <t>Salt</t>
  </si>
  <si>
    <t>Pepper</t>
  </si>
  <si>
    <t>Tobasco Sauce</t>
  </si>
  <si>
    <t>Sugar</t>
  </si>
  <si>
    <t>Jam - Orange Marmalade</t>
  </si>
  <si>
    <t>Meat Thermometer</t>
  </si>
  <si>
    <t>Standard</t>
  </si>
  <si>
    <t>Vanilla</t>
  </si>
  <si>
    <t>Lemon Extract</t>
  </si>
  <si>
    <t>Spice - Lemon Pepper</t>
  </si>
  <si>
    <t>Spice - Dill</t>
  </si>
  <si>
    <t>Olive Oil</t>
  </si>
  <si>
    <t>Spice - Parsley</t>
  </si>
  <si>
    <t>Spice - Oregano</t>
  </si>
  <si>
    <t>Paper Goods:</t>
  </si>
  <si>
    <t>Paper Plates (Breakfast &amp; Lunch)</t>
  </si>
  <si>
    <t>Package - 100</t>
  </si>
  <si>
    <t>Paper bowls (Breakfast)</t>
  </si>
  <si>
    <t>Paper Napkins</t>
  </si>
  <si>
    <t>Paper Towels</t>
  </si>
  <si>
    <t>Package - 4 rolls</t>
  </si>
  <si>
    <t>Maple Syrup</t>
  </si>
  <si>
    <t>Rum, Meyers Dark (Crew Supplied)</t>
  </si>
  <si>
    <t>Bottle - 750 ml.</t>
  </si>
  <si>
    <t>Beer, Coors Light (?)</t>
  </si>
  <si>
    <t>Sugar - Brown</t>
  </si>
  <si>
    <t>Bottle 46 oz.</t>
  </si>
  <si>
    <t>Box - 18 Oz.</t>
  </si>
  <si>
    <t>Bread Sticks - fresh to bake</t>
  </si>
  <si>
    <t>Can of 8</t>
  </si>
  <si>
    <t>Spaghetti Sauce</t>
  </si>
  <si>
    <t>Can 42 oz.</t>
  </si>
  <si>
    <t>Can 5 oz.</t>
  </si>
  <si>
    <t>Cans - 26oz.</t>
  </si>
  <si>
    <t>Carrots</t>
  </si>
  <si>
    <t>Radish</t>
  </si>
  <si>
    <t>Cucumber</t>
  </si>
  <si>
    <t>Box, sliced, 8 oz</t>
  </si>
  <si>
    <t xml:space="preserve">Each </t>
  </si>
  <si>
    <t>Oreo Cookies</t>
  </si>
  <si>
    <t>Bag, 15 oz</t>
  </si>
  <si>
    <t>Bottle, 12 oz plastic</t>
  </si>
  <si>
    <t>Jar - 18 oz.</t>
  </si>
  <si>
    <t>Bottle, 1 oz</t>
  </si>
  <si>
    <t>Peanut Butter</t>
  </si>
  <si>
    <t>Wine, White, Chablis</t>
  </si>
  <si>
    <t>Wine, Red, Cabernet</t>
  </si>
  <si>
    <t>Package - 25</t>
  </si>
  <si>
    <t>Plastic Cups, 10 oz.</t>
  </si>
  <si>
    <t>Box, 26 oz</t>
  </si>
  <si>
    <t>Can 4 oz.</t>
  </si>
  <si>
    <t>Worcestershire Sauce</t>
  </si>
  <si>
    <t>Bottle, 2 oz.</t>
  </si>
  <si>
    <t>Box, 1 lb.</t>
  </si>
  <si>
    <t>Jar, 16 oz.</t>
  </si>
  <si>
    <t>Creamer, low fat</t>
  </si>
  <si>
    <t>Garbage bags</t>
  </si>
  <si>
    <t>Aluminum foil</t>
  </si>
  <si>
    <t>Plastic wrap</t>
  </si>
  <si>
    <t>Dishwashing soap</t>
  </si>
  <si>
    <t>SOS pads (or equal)</t>
  </si>
  <si>
    <t>Box of ??</t>
  </si>
  <si>
    <t>Bottle 12 oz.</t>
  </si>
  <si>
    <t>Aluminum foil roast pan</t>
  </si>
  <si>
    <t>Jug - 1/2 gal</t>
  </si>
  <si>
    <t>Sour Cream - Light (Breakstone)</t>
  </si>
  <si>
    <t>Cans - 12 pack</t>
  </si>
  <si>
    <t>Uncle Bens Wild &amp; Long Grain</t>
  </si>
  <si>
    <t>Horseradish</t>
  </si>
  <si>
    <t>Bottle, 6 oz.</t>
  </si>
  <si>
    <t>Mint Jelly/Mint Sauce</t>
  </si>
  <si>
    <t>Jar - approx.12 oz.</t>
  </si>
  <si>
    <t>Soup -Vegetable, Fam size</t>
  </si>
  <si>
    <t>2 6-pack</t>
  </si>
  <si>
    <t>Crabmeat</t>
  </si>
  <si>
    <t>2 @ 1 lb = $13 ea.</t>
  </si>
  <si>
    <t>Spice - Chili powder</t>
  </si>
  <si>
    <t>Spice - Red Pepper</t>
  </si>
  <si>
    <t>Spice - Rosemary</t>
  </si>
  <si>
    <t>Spice - Thyme</t>
  </si>
  <si>
    <t>Spice - Cumin</t>
  </si>
  <si>
    <t>Spice - Curry</t>
  </si>
  <si>
    <t>Mellon</t>
  </si>
  <si>
    <t>Cereal &amp; Crackers:</t>
  </si>
  <si>
    <t>Mashed Potatoes - box</t>
  </si>
  <si>
    <t>Root Beer - diet</t>
  </si>
  <si>
    <t>Box of 4 or 6</t>
  </si>
  <si>
    <t>Ziploc bags - gal</t>
  </si>
  <si>
    <t>Ziploc bags - quart</t>
  </si>
  <si>
    <t>Box  of ?</t>
  </si>
  <si>
    <t>Little Smokies - Hillshire Farms</t>
  </si>
  <si>
    <t>Lbs</t>
  </si>
  <si>
    <t>Count</t>
  </si>
  <si>
    <t>Fresh Fish</t>
  </si>
  <si>
    <t>Entemann Raspberry Danish</t>
  </si>
  <si>
    <t>Rye Bread</t>
  </si>
  <si>
    <t>Dinner rolls - to bake</t>
  </si>
  <si>
    <t>Box  28 Oz.</t>
  </si>
  <si>
    <t>Cottage Cheese</t>
  </si>
  <si>
    <t>Lobsters 1.25 - 1.5 lb</t>
  </si>
  <si>
    <t xml:space="preserve">Swordfish Steaks, </t>
  </si>
  <si>
    <t>Lasagna</t>
  </si>
  <si>
    <t>Avacados</t>
  </si>
  <si>
    <t xml:space="preserve">Bags </t>
  </si>
  <si>
    <t>Mayonaise - Best/Helmans</t>
  </si>
  <si>
    <t>Bottle, 18 oz.</t>
  </si>
  <si>
    <t>Diet Coke</t>
  </si>
  <si>
    <t>Spice - Granulated Garlic</t>
  </si>
  <si>
    <t xml:space="preserve"> boxes</t>
  </si>
  <si>
    <t xml:space="preserve">White Rice </t>
  </si>
  <si>
    <t>Frozen Peas &amp; Carrots</t>
  </si>
  <si>
    <t>Frozen Mixed Veg.</t>
  </si>
  <si>
    <t>Corn on cob</t>
  </si>
  <si>
    <t>Apple Sauce</t>
  </si>
  <si>
    <t>Ears</t>
  </si>
  <si>
    <t>Polish Sausage - Hillshire Farms</t>
  </si>
  <si>
    <t>Tuna - solid white Albacore</t>
  </si>
  <si>
    <t>Meatball - frozen</t>
  </si>
  <si>
    <t>Frozen Green Beans</t>
  </si>
  <si>
    <t>Potato Chips</t>
  </si>
  <si>
    <t>Bag 12 - 13 oz.</t>
  </si>
  <si>
    <t>Diet Pepsi</t>
  </si>
  <si>
    <t>Cans - some</t>
  </si>
  <si>
    <t>Bottled Water</t>
  </si>
  <si>
    <t>Sandwich Bags</t>
  </si>
  <si>
    <t>Soy Sauce</t>
  </si>
  <si>
    <t>Pears</t>
  </si>
  <si>
    <t>Lemons</t>
  </si>
  <si>
    <t>Oatmeal - Individual Packets</t>
  </si>
  <si>
    <t>I Can't Believe It's Not Butter</t>
  </si>
  <si>
    <t>Gouda</t>
  </si>
  <si>
    <t>Feta</t>
  </si>
  <si>
    <t>Carton 16 oz</t>
  </si>
  <si>
    <t>Whipped Cream</t>
  </si>
  <si>
    <t>Bomb</t>
  </si>
  <si>
    <t>Biscuits</t>
  </si>
  <si>
    <t>Beef Roast</t>
  </si>
  <si>
    <t>Red Pepper</t>
  </si>
  <si>
    <t>Frozen chopped Spinach</t>
  </si>
  <si>
    <t>1 lb bag</t>
  </si>
  <si>
    <t>Zucchini</t>
  </si>
  <si>
    <t>Almond Slices</t>
  </si>
  <si>
    <t>Bag</t>
  </si>
  <si>
    <t>Anchovy Paste</t>
  </si>
  <si>
    <t>tube</t>
  </si>
  <si>
    <t>Hot Chocolate Swiss Miss</t>
  </si>
  <si>
    <t>Cans - 12 pk</t>
  </si>
  <si>
    <t>Diet Ginger Ale</t>
  </si>
  <si>
    <t>Ship's Stores - Assumed or added to list:    Check before shopping!</t>
  </si>
  <si>
    <t>Cranberry</t>
  </si>
  <si>
    <t>Sapghetti Os</t>
  </si>
  <si>
    <t>Can</t>
  </si>
  <si>
    <t>Chicken Broth</t>
  </si>
  <si>
    <t>Soup - small cans</t>
  </si>
  <si>
    <t>Soup - dry packages</t>
  </si>
  <si>
    <t>Salsa</t>
  </si>
  <si>
    <t>Jars</t>
  </si>
  <si>
    <t>BBQ Sauce</t>
  </si>
  <si>
    <t>Hand Soap</t>
  </si>
  <si>
    <t xml:space="preserve">Spice - Basil </t>
  </si>
  <si>
    <t>Spice - Celery Seed</t>
  </si>
  <si>
    <t>Tide for Laundry</t>
  </si>
  <si>
    <t>Jug</t>
  </si>
  <si>
    <t>Coffee - Instant</t>
  </si>
  <si>
    <t>Quart</t>
  </si>
  <si>
    <t>Cream Cheese - Whipped</t>
  </si>
  <si>
    <t>16 oz</t>
  </si>
  <si>
    <t>Yogurt</t>
  </si>
  <si>
    <t>Hamburger</t>
  </si>
  <si>
    <t>Hamburger Buns</t>
  </si>
  <si>
    <t>Pack of 6 large</t>
  </si>
  <si>
    <t>Jar - small</t>
  </si>
  <si>
    <t>Frozen 1/2 gal.</t>
  </si>
  <si>
    <t>Shrimp - Frozen Cooked</t>
  </si>
  <si>
    <t>Pork roast - freeze</t>
  </si>
  <si>
    <t>Pork Chops  - Freeze</t>
  </si>
  <si>
    <t>Ginger Beer</t>
  </si>
  <si>
    <t>Frozen Veg/Rice Medley</t>
  </si>
  <si>
    <t>1 or 2 lb bag</t>
  </si>
  <si>
    <t>Bananas</t>
  </si>
  <si>
    <t>Cans - 13 oz</t>
  </si>
  <si>
    <t>Box of 10</t>
  </si>
  <si>
    <t>10 pack</t>
  </si>
  <si>
    <t>Box or bag 10 oz</t>
  </si>
  <si>
    <t xml:space="preserve">Large </t>
  </si>
  <si>
    <t>Bag -  lb.</t>
  </si>
  <si>
    <t>Chicken breasts</t>
  </si>
  <si>
    <t>Pancake Syrup</t>
  </si>
  <si>
    <t>Small</t>
  </si>
  <si>
    <t>30 pack</t>
  </si>
  <si>
    <t>Sugar - confectioners</t>
  </si>
  <si>
    <t>Soup - Tomato, Fam size</t>
  </si>
  <si>
    <t>28 oz. jar</t>
  </si>
  <si>
    <t>Cabbage - green</t>
  </si>
  <si>
    <t>Cabbage - red</t>
  </si>
  <si>
    <t>Heads, smaller</t>
  </si>
  <si>
    <t>Deli</t>
  </si>
  <si>
    <t>Bag minis - 1 lb.</t>
  </si>
  <si>
    <t>Frozen Green Peas</t>
  </si>
  <si>
    <t>Spice - Ground Ginger</t>
  </si>
  <si>
    <t>Popcorn - microwave</t>
  </si>
  <si>
    <t>Individual pks.</t>
  </si>
  <si>
    <t>Toothpicks</t>
  </si>
  <si>
    <t>Mustard - Yellow</t>
  </si>
  <si>
    <t>Costco</t>
  </si>
  <si>
    <t>-------------------  Provisioning  at  --------------------------</t>
  </si>
  <si>
    <t>Olives - can of sliced</t>
  </si>
  <si>
    <t>2.25 oz</t>
  </si>
  <si>
    <t>Frozen Corn</t>
  </si>
  <si>
    <t>Mustard - Dijon</t>
  </si>
  <si>
    <t>Anchovies</t>
  </si>
  <si>
    <t>Smart Balance</t>
  </si>
  <si>
    <t>Jam - Grape</t>
  </si>
  <si>
    <t>Goldfish - Cheddar</t>
  </si>
  <si>
    <t>Big box</t>
  </si>
  <si>
    <t>Cheese - Presious Mozzarella</t>
  </si>
  <si>
    <t>Bag of 60 sticks</t>
  </si>
  <si>
    <t>Strawberries</t>
  </si>
  <si>
    <t xml:space="preserve">Blueberries </t>
  </si>
  <si>
    <t>Paul's Chili</t>
  </si>
  <si>
    <t>Seafood Coctail Sauce</t>
  </si>
  <si>
    <t>4 pack, 6 pack</t>
  </si>
  <si>
    <t>Can - dried 2 oz.</t>
  </si>
  <si>
    <t>Jam - Raspberry</t>
  </si>
  <si>
    <t>40 packets</t>
  </si>
  <si>
    <t>1/2 lb</t>
  </si>
  <si>
    <t>bags</t>
  </si>
  <si>
    <t>Tea - Lipton &amp; Tetley</t>
  </si>
  <si>
    <t>Folgers bags</t>
  </si>
  <si>
    <t>Capers</t>
  </si>
  <si>
    <t>Dried Fruit - Cranberries</t>
  </si>
  <si>
    <t>Rasins</t>
  </si>
  <si>
    <t>Box - medium</t>
  </si>
  <si>
    <t>4 Chick;  1 Mush</t>
  </si>
  <si>
    <t>cup-o-soup (7), onion packets (2)</t>
  </si>
  <si>
    <t>Viengar - White</t>
  </si>
  <si>
    <t>Bottle, 1 ltr.</t>
  </si>
  <si>
    <t>Vinegar - Apple Cider</t>
  </si>
  <si>
    <t>Peanuts &amp; Mixed Nuts</t>
  </si>
  <si>
    <t>(Note: buy bags of frozen vegetables)</t>
  </si>
  <si>
    <t>Frozen Broccoli</t>
  </si>
  <si>
    <t>Cole Slaw</t>
  </si>
  <si>
    <t xml:space="preserve">If needed </t>
  </si>
  <si>
    <t>Spaghetti</t>
  </si>
  <si>
    <t>Angel Hair/ Vermiselli</t>
  </si>
  <si>
    <t>Elbow Mcaroni</t>
  </si>
  <si>
    <t>Box - lb.</t>
  </si>
  <si>
    <t>Mushroom Alfredo Sauce (white)</t>
  </si>
  <si>
    <t>Frozen</t>
  </si>
  <si>
    <t>Scallops - (or use shrimp.)</t>
  </si>
  <si>
    <t>Pickles, Dill spears  or ???</t>
  </si>
  <si>
    <t>Box  52 oz (120+ cookies)  $7.39</t>
  </si>
  <si>
    <t>Tilapia - Frozen</t>
  </si>
  <si>
    <t>Cole Slaw Mix</t>
  </si>
  <si>
    <t xml:space="preserve">Bag or box, 1 lb. </t>
  </si>
  <si>
    <t>Frozen Hash Browns</t>
  </si>
  <si>
    <t>Mixed Vegatables</t>
  </si>
  <si>
    <t>cans</t>
  </si>
  <si>
    <t>Bisquick (kind that needs eggs &amp; milk added)</t>
  </si>
  <si>
    <t>Canadian Bacon</t>
  </si>
  <si>
    <t>Pkg - up to 1lb.</t>
  </si>
  <si>
    <t xml:space="preserve">1 lb pkg </t>
  </si>
  <si>
    <t>Scarsdale</t>
  </si>
  <si>
    <t>Coke</t>
  </si>
  <si>
    <t>Cans - 8 oz</t>
  </si>
  <si>
    <t>Progresso Pot Roast</t>
  </si>
  <si>
    <t>can 18.5 oz</t>
  </si>
  <si>
    <t>La Seur Peas</t>
  </si>
  <si>
    <t>can 15 oz</t>
  </si>
  <si>
    <t>Prepared - large enough for 4</t>
  </si>
  <si>
    <t>Get or check</t>
  </si>
  <si>
    <t>= items to check</t>
  </si>
  <si>
    <t>Line Items Aboard =</t>
  </si>
  <si>
    <t xml:space="preserve">Line Items from Scarsdale = </t>
  </si>
  <si>
    <t>= Line Items to get</t>
  </si>
  <si>
    <t>Soup - Chicken Noodle/ Rice, Fam size</t>
  </si>
  <si>
    <t>Can of 8  (or possibly dry packages)</t>
  </si>
  <si>
    <t>Box - large (Idahoan Homestyle?)</t>
  </si>
  <si>
    <t>25 oz jar   $4.99 or "small"</t>
  </si>
  <si>
    <t>Kleenex</t>
  </si>
  <si>
    <t>Costco 2 lb bag or market fish</t>
  </si>
  <si>
    <t>Pork &amp; Beans 41 oz &amp; can of Chili 15 oz</t>
  </si>
  <si>
    <t>Milk - (2% Fat)</t>
  </si>
  <si>
    <t>2 lbs</t>
  </si>
  <si>
    <t>Brand</t>
  </si>
  <si>
    <t>Weight</t>
  </si>
  <si>
    <t>Pieces</t>
  </si>
  <si>
    <t>UPC</t>
  </si>
  <si>
    <t>Dofino</t>
  </si>
  <si>
    <t>Creamy Havarti Deli slices</t>
  </si>
  <si>
    <t>32 oz</t>
  </si>
  <si>
    <t>Item Details</t>
  </si>
  <si>
    <t>Source</t>
  </si>
  <si>
    <t>Store #</t>
  </si>
  <si>
    <t>Kirkland</t>
  </si>
  <si>
    <t>Extra Lean Ham</t>
  </si>
  <si>
    <t>Notes</t>
  </si>
  <si>
    <t>2 @ 1.5 lb</t>
  </si>
  <si>
    <t>32 slices</t>
  </si>
  <si>
    <t>2-Pack</t>
  </si>
  <si>
    <t>2 stacks</t>
  </si>
  <si>
    <t>Oven Roasted Turkey</t>
  </si>
  <si>
    <t>52 oz</t>
  </si>
  <si>
    <t>24 slices/pk</t>
  </si>
  <si>
    <t>14 slices/pk</t>
  </si>
  <si>
    <t>3-Pack</t>
  </si>
  <si>
    <t>HK Anderson Peanut Butter Pretzels</t>
  </si>
  <si>
    <t>3 lb 4 oz</t>
  </si>
  <si>
    <t>416 pcs</t>
  </si>
  <si>
    <t>096619184767</t>
  </si>
  <si>
    <t>096619844333</t>
  </si>
  <si>
    <t>096619656622</t>
  </si>
  <si>
    <t>Peanuts</t>
  </si>
  <si>
    <t>2.5 lbs</t>
  </si>
  <si>
    <t>096619222490</t>
  </si>
  <si>
    <t>Erxtra Fancy Mixed Nuts</t>
  </si>
  <si>
    <t>096619321063</t>
  </si>
  <si>
    <t>Buy Qty</t>
  </si>
  <si>
    <t>Type</t>
  </si>
  <si>
    <t>Bread</t>
  </si>
  <si>
    <t>Ham</t>
  </si>
  <si>
    <t>Turkey</t>
  </si>
  <si>
    <t>Cheese</t>
  </si>
  <si>
    <t>Onion</t>
  </si>
  <si>
    <t>Sandwich Calculations</t>
  </si>
  <si>
    <t>Slices</t>
  </si>
  <si>
    <t>Day</t>
  </si>
  <si>
    <t>S</t>
  </si>
  <si>
    <t>W</t>
  </si>
  <si>
    <t>T</t>
  </si>
  <si>
    <t>R</t>
  </si>
  <si>
    <t>Totals:</t>
  </si>
  <si>
    <t>Bread types</t>
  </si>
  <si>
    <t>Note: Sandwiches get 3 slices of meat, Wraps get 2 each.</t>
  </si>
  <si>
    <t>Sandwich Orders</t>
  </si>
  <si>
    <t>Person</t>
  </si>
  <si>
    <t>W / R</t>
  </si>
  <si>
    <t>1 Loaf + 1 on 8/7 at NEH</t>
  </si>
  <si>
    <t>1 or 2 pkgs</t>
  </si>
  <si>
    <t>1 Loaf of 16 or more slices</t>
  </si>
  <si>
    <t>Meat</t>
  </si>
  <si>
    <t>Lettuce</t>
  </si>
  <si>
    <t>Tomato</t>
  </si>
  <si>
    <t>Spread</t>
  </si>
  <si>
    <t>M/D/B</t>
  </si>
  <si>
    <t>Steve</t>
  </si>
  <si>
    <t>Paul</t>
  </si>
  <si>
    <t>Brian</t>
  </si>
  <si>
    <t>Michael</t>
  </si>
  <si>
    <t>Jess</t>
  </si>
  <si>
    <t>Rick</t>
  </si>
  <si>
    <t>Lettuce - 6 pack</t>
  </si>
  <si>
    <t>Cauliflower</t>
  </si>
  <si>
    <t>Evergood</t>
  </si>
  <si>
    <t>070834002266</t>
  </si>
  <si>
    <t>3 lbs</t>
  </si>
  <si>
    <t>Hot Link Sausage</t>
  </si>
  <si>
    <t>Evergood Hot Link Sausage</t>
  </si>
  <si>
    <t>Pk of 12, 3 lbs  (or similar sausage)</t>
  </si>
  <si>
    <t>Steak - Get &amp; Freeze?</t>
  </si>
  <si>
    <t>??</t>
  </si>
  <si>
    <t>Italian Meatballs</t>
  </si>
  <si>
    <t>6 lbs</t>
  </si>
  <si>
    <t>096619887446</t>
  </si>
  <si>
    <t>Steaks - 4 = 5 = 9 individual or split</t>
  </si>
  <si>
    <t>TBD</t>
  </si>
  <si>
    <t>Pork Chops - pkg of 12</t>
  </si>
  <si>
    <t>Costco 2 lb bag 31/40 count cooked</t>
  </si>
  <si>
    <t>Tortilla -for Wraps</t>
  </si>
  <si>
    <t>1 box (or complete pancake mix.)</t>
  </si>
  <si>
    <t>Cereal - Shredded Wheat - Spoon size</t>
  </si>
  <si>
    <t>Cereal - Variety packs</t>
  </si>
  <si>
    <t>Carrs Water biscuits</t>
  </si>
  <si>
    <t>Box -  1  lb.</t>
  </si>
  <si>
    <t>Ketchup</t>
  </si>
  <si>
    <t>Oreos?</t>
  </si>
  <si>
    <t>Olives - 2 jar pack</t>
  </si>
  <si>
    <t>Barrell or Kirkland P. B. stuffed</t>
  </si>
  <si>
    <t>2 pack</t>
  </si>
  <si>
    <t>Coffee?</t>
  </si>
  <si>
    <t>Pickles?</t>
  </si>
  <si>
    <t>Diet Tonic Water</t>
  </si>
  <si>
    <t>Cans o r??</t>
  </si>
  <si>
    <t>2 liter bottles or lots of cans</t>
  </si>
  <si>
    <t>Napkins?</t>
  </si>
  <si>
    <t>Paper towels?</t>
  </si>
  <si>
    <t>Small Boxes for heads</t>
  </si>
  <si>
    <t>Package 18 (some would be good)</t>
  </si>
  <si>
    <t>For roll-up hors de oeuvres</t>
  </si>
  <si>
    <t xml:space="preserve">Line Items Costco = </t>
  </si>
  <si>
    <t>Spice - Cinnamon</t>
  </si>
  <si>
    <t>Several sticks</t>
  </si>
  <si>
    <t>Can Large need at least 16 oz</t>
  </si>
  <si>
    <t>Cherios</t>
  </si>
  <si>
    <t>2 Pack</t>
  </si>
  <si>
    <t>42 oz</t>
  </si>
  <si>
    <t>2 lbs 8.7 oz</t>
  </si>
  <si>
    <t>Dijon?</t>
  </si>
  <si>
    <t>Shrimp - Cooked Tail on 31/40 count</t>
  </si>
  <si>
    <t>Pancake Mix</t>
  </si>
  <si>
    <t>Orange Juice (spare)</t>
  </si>
  <si>
    <t xml:space="preserve">Box </t>
  </si>
  <si>
    <t>2 @1 lb bag, or 1 @ 2lb.</t>
  </si>
  <si>
    <t>9" (or rectangular)  need 16+</t>
  </si>
  <si>
    <t>Loaf - min. 10 slices</t>
  </si>
  <si>
    <t>Soup - 4 Bean</t>
  </si>
  <si>
    <t>2.5 lb  Kirkland Mixed &amp; Peanuts</t>
  </si>
  <si>
    <t>Vinegar - Red Wine</t>
  </si>
  <si>
    <t>Coffee - Kirkland?</t>
  </si>
  <si>
    <t>Package - 20+</t>
  </si>
  <si>
    <t>Package - rolls</t>
  </si>
  <si>
    <t>Hot Dogs -</t>
  </si>
  <si>
    <t>Kirlkand 1.4 lb large pkg</t>
  </si>
  <si>
    <t>Hot Dog buns</t>
  </si>
  <si>
    <t>Large Kirkland or rolls</t>
  </si>
  <si>
    <t>Baked Beans</t>
  </si>
  <si>
    <t>Relish for hot dogs</t>
  </si>
  <si>
    <t>Large jar</t>
  </si>
  <si>
    <t>Bunch - 3-4</t>
  </si>
  <si>
    <t>3- lb bag</t>
  </si>
  <si>
    <t xml:space="preserve"> 16 oz.</t>
  </si>
  <si>
    <t>Deli Swiss - sliced</t>
  </si>
  <si>
    <t>Ham Deli slices</t>
  </si>
  <si>
    <t>Aboard</t>
  </si>
  <si>
    <t>Jug -  1/2 Gal.</t>
  </si>
  <si>
    <t>Jess' Lasagna</t>
  </si>
  <si>
    <t>French Bread</t>
  </si>
  <si>
    <t>Cans - 13-15 oz</t>
  </si>
  <si>
    <t>Pam Spray for McHank</t>
  </si>
  <si>
    <t>Small can</t>
  </si>
  <si>
    <t xml:space="preserve">Spice - Garlic </t>
  </si>
  <si>
    <t xml:space="preserve">Bag </t>
  </si>
  <si>
    <t>Jug -  64 oz, 1/2 gal</t>
  </si>
  <si>
    <t>Cheese - Havarti 2 lbs - Costco</t>
  </si>
  <si>
    <t xml:space="preserve">Count  </t>
  </si>
  <si>
    <t>Michael's world class Chili</t>
  </si>
  <si>
    <t>Each - personal size</t>
  </si>
  <si>
    <t>Cereal - Cheerios</t>
  </si>
  <si>
    <t>6 pack</t>
  </si>
  <si>
    <t>Rum - Goslings Black Seal</t>
  </si>
  <si>
    <t>Cheese - Gouda</t>
  </si>
  <si>
    <t>Iced Tea - Snapple - Diet</t>
  </si>
  <si>
    <t>Bag of 6 hearts</t>
  </si>
  <si>
    <r>
      <t>2 lb bag (or 2 1 lb. bags)</t>
    </r>
    <r>
      <rPr>
        <sz val="10"/>
        <color rgb="FFFF0000"/>
        <rFont val="Arial"/>
        <family val="2"/>
      </rPr>
      <t xml:space="preserve"> 1 lb only</t>
    </r>
  </si>
  <si>
    <t>Hand Sanitizer - Purell or =</t>
  </si>
  <si>
    <t>Sunscreen</t>
  </si>
  <si>
    <t>Chip Clips</t>
  </si>
  <si>
    <t>Steve bringing</t>
  </si>
  <si>
    <t>+++</t>
  </si>
  <si>
    <t>coffee filters</t>
  </si>
  <si>
    <t>Trash bags</t>
  </si>
  <si>
    <t>Dish Scrubber</t>
  </si>
  <si>
    <t>Salt &amp; Pepper packets</t>
  </si>
  <si>
    <t>Wash cloths / Hand towels</t>
  </si>
  <si>
    <t>Case of 40</t>
  </si>
  <si>
    <t>Small size cans if available</t>
  </si>
  <si>
    <t>Smooth - 2 pk @ 28 ox.</t>
  </si>
  <si>
    <t>Bottle, 17 oz. or 32?</t>
  </si>
  <si>
    <t>Jar - 18 oz.  Safeway Signature</t>
  </si>
  <si>
    <t>Costco 2pk @ 20 oz</t>
  </si>
  <si>
    <t>2-pk @ 20 - 23 oz.</t>
  </si>
  <si>
    <t>If available.</t>
  </si>
  <si>
    <t>see below</t>
  </si>
  <si>
    <t>Kirkland 2-pk</t>
  </si>
  <si>
    <t xml:space="preserve"> or bigger pieces to slice</t>
  </si>
  <si>
    <t>Eggplant</t>
  </si>
  <si>
    <t>Soup - Clam chowder</t>
  </si>
  <si>
    <t>Soup - Mushroom</t>
  </si>
  <si>
    <t>Kirkland 8 - pk</t>
  </si>
  <si>
    <t>Bertoli Alfrado Sauce</t>
  </si>
  <si>
    <t>Chicken Thighs</t>
  </si>
  <si>
    <t>Lbs.</t>
  </si>
  <si>
    <t>9 pack?</t>
  </si>
  <si>
    <t xml:space="preserve">Box of 10  </t>
  </si>
  <si>
    <t>???</t>
  </si>
  <si>
    <t>Cheese - Brie</t>
  </si>
  <si>
    <t>Nice round</t>
  </si>
  <si>
    <t>Apples</t>
  </si>
  <si>
    <t>Small bag</t>
  </si>
  <si>
    <t xml:space="preserve">Noodles - wide </t>
  </si>
  <si>
    <t xml:space="preserve"> for Tomato Soup &amp; Chick Casserole</t>
  </si>
  <si>
    <t>Noodles - Fettuccine</t>
  </si>
  <si>
    <t>For Chick. Fettuccine</t>
  </si>
  <si>
    <t>1 ea</t>
  </si>
  <si>
    <t>Count Compari box stems</t>
  </si>
  <si>
    <t>Jar - 26 oz.  Raos</t>
  </si>
  <si>
    <t>Costco ?</t>
  </si>
  <si>
    <t xml:space="preserve">Heads, small </t>
  </si>
  <si>
    <t>Each, Medium Russett</t>
  </si>
  <si>
    <t xml:space="preserve">Carton of 24 Costco </t>
  </si>
  <si>
    <t>Oat Milk</t>
  </si>
  <si>
    <t>1 pkg - approx. 12 oz.</t>
  </si>
  <si>
    <t>PK of 5 - 6</t>
  </si>
  <si>
    <t>Approx. 26 - 32 oz</t>
  </si>
  <si>
    <t>Can of 5 - 8</t>
  </si>
  <si>
    <t>need 4 min</t>
  </si>
  <si>
    <t xml:space="preserve">1 Lb. tub </t>
  </si>
  <si>
    <t>or 1  approx. 40 oz</t>
  </si>
  <si>
    <t>Small     Costco 2 pk</t>
  </si>
  <si>
    <t>Bottle, 30 oz.</t>
  </si>
  <si>
    <t>Javelin - June Cruise 2022 Shopping</t>
  </si>
  <si>
    <t>For Friday, June 24 through Friday, July 1, 2022</t>
  </si>
  <si>
    <t xml:space="preserve">Box - </t>
  </si>
  <si>
    <t>Sharp Cheddar &amp; Pepper Jack Cheese</t>
  </si>
  <si>
    <t>1/2 lb block - 8 oz.</t>
  </si>
  <si>
    <t>Chobani Greek 20-pk Variety @ 5.3 oz</t>
  </si>
  <si>
    <t xml:space="preserve"> 5-6 total</t>
  </si>
  <si>
    <t>or above biscuits</t>
  </si>
  <si>
    <t>need 32 slices min. (no crusts)</t>
  </si>
  <si>
    <t>Box - 13 oz.</t>
  </si>
  <si>
    <t>Box - 9 oz</t>
  </si>
  <si>
    <t>La Choy Chicken Chow Mein</t>
  </si>
  <si>
    <t>La Choy Chow Mein Noodles</t>
  </si>
  <si>
    <t xml:space="preserve"> Kidney, Black, Garbanzo, Pinto</t>
  </si>
  <si>
    <t>aboard?</t>
  </si>
  <si>
    <t>or  1 jar from grocery</t>
  </si>
  <si>
    <t>1 ea.</t>
  </si>
  <si>
    <t>Box or bag - small</t>
  </si>
  <si>
    <t>Dill Relish - pickle, for tuna salad</t>
  </si>
  <si>
    <t>(Dill, not Sweet)</t>
  </si>
  <si>
    <t>Check ship's supply for</t>
  </si>
  <si>
    <t xml:space="preserve">    yellow items</t>
  </si>
  <si>
    <t>1 can   Reg or Decaf?</t>
  </si>
  <si>
    <t>Iced Tea - Diet</t>
  </si>
  <si>
    <t>Bottles</t>
  </si>
  <si>
    <t>3   ??</t>
  </si>
  <si>
    <t>2   ??</t>
  </si>
  <si>
    <t>Other Liquor aboard</t>
  </si>
  <si>
    <t>????</t>
  </si>
  <si>
    <t>Toilet Paper</t>
  </si>
  <si>
    <t>Jug - 1/2 gallon</t>
  </si>
  <si>
    <t xml:space="preserve"> 6 cans</t>
  </si>
  <si>
    <t>24 bottles</t>
  </si>
  <si>
    <t>Approz 13 ox cans</t>
  </si>
  <si>
    <t>Chopped tomatoes</t>
  </si>
  <si>
    <t>Package of  18 Costco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</si>
</sst>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16" fontId="1" fillId="0" borderId="0" xfId="0" applyNumberFormat="1" applyFont="1" applyAlignment="1">
      <alignment horizontal="right"/>
    </xf>
    <xf numFmtId="16" fontId="1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" fontId="1" fillId="0" borderId="0" xfId="0" quotePrefix="1" applyNumberFormat="1" applyFont="1" applyAlignment="1">
      <alignment horizontal="left"/>
    </xf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7" fillId="0" borderId="2" xfId="0" applyFont="1" applyBorder="1"/>
    <xf numFmtId="0" fontId="0" fillId="0" borderId="3" xfId="0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7" fillId="0" borderId="1" xfId="0" applyFont="1" applyBorder="1"/>
    <xf numFmtId="0" fontId="0" fillId="0" borderId="4" xfId="0" applyBorder="1"/>
    <xf numFmtId="0" fontId="7" fillId="2" borderId="0" xfId="0" applyFont="1" applyFill="1" applyAlignment="1">
      <alignment horizontal="left"/>
    </xf>
    <xf numFmtId="0" fontId="0" fillId="0" borderId="0" xfId="0" applyFill="1"/>
    <xf numFmtId="0" fontId="5" fillId="0" borderId="3" xfId="0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7" fillId="0" borderId="2" xfId="0" applyNumberFormat="1" applyFont="1" applyBorder="1"/>
    <xf numFmtId="164" fontId="8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7" fillId="0" borderId="0" xfId="0" quotePrefix="1" applyFont="1" applyAlignment="1">
      <alignment horizontal="left"/>
    </xf>
    <xf numFmtId="0" fontId="6" fillId="0" borderId="3" xfId="0" applyFont="1" applyFill="1" applyBorder="1" applyAlignment="1">
      <alignment horizontal="right"/>
    </xf>
    <xf numFmtId="0" fontId="6" fillId="0" borderId="2" xfId="0" applyFont="1" applyBorder="1"/>
    <xf numFmtId="0" fontId="6" fillId="0" borderId="0" xfId="0" applyFont="1"/>
    <xf numFmtId="0" fontId="6" fillId="0" borderId="3" xfId="0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3" xfId="0" quotePrefix="1" applyFont="1" applyBorder="1" applyAlignment="1">
      <alignment horizontal="right"/>
    </xf>
    <xf numFmtId="16" fontId="10" fillId="0" borderId="3" xfId="0" applyNumberFormat="1" applyFont="1" applyBorder="1"/>
    <xf numFmtId="0" fontId="10" fillId="0" borderId="0" xfId="0" applyFont="1" applyAlignment="1"/>
    <xf numFmtId="0" fontId="10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6" fillId="0" borderId="5" xfId="0" applyFont="1" applyBorder="1"/>
    <xf numFmtId="0" fontId="10" fillId="0" borderId="3" xfId="0" applyFont="1" applyBorder="1" applyAlignment="1"/>
    <xf numFmtId="1" fontId="1" fillId="3" borderId="3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1" fontId="5" fillId="0" borderId="3" xfId="0" applyNumberFormat="1" applyFont="1" applyBorder="1" applyAlignment="1">
      <alignment horizontal="left"/>
    </xf>
    <xf numFmtId="16" fontId="6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/>
    <xf numFmtId="1" fontId="6" fillId="0" borderId="2" xfId="0" applyNumberFormat="1" applyFont="1" applyBorder="1"/>
    <xf numFmtId="0" fontId="7" fillId="5" borderId="2" xfId="0" applyFont="1" applyFill="1" applyBorder="1"/>
    <xf numFmtId="0" fontId="0" fillId="0" borderId="0" xfId="0" applyFill="1" applyAlignment="1">
      <alignment horizontal="center"/>
    </xf>
    <xf numFmtId="0" fontId="6" fillId="0" borderId="0" xfId="0" applyFont="1" applyFill="1"/>
    <xf numFmtId="1" fontId="0" fillId="0" borderId="3" xfId="0" applyNumberFormat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12" fillId="0" borderId="0" xfId="0" applyNumberFormat="1" applyFont="1" applyBorder="1" applyAlignment="1">
      <alignment horizontal="left"/>
    </xf>
    <xf numFmtId="1" fontId="0" fillId="6" borderId="3" xfId="0" applyNumberFormat="1" applyFill="1" applyBorder="1" applyAlignment="1">
      <alignment horizontal="right"/>
    </xf>
    <xf numFmtId="0" fontId="6" fillId="0" borderId="3" xfId="0" quotePrefix="1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quotePrefix="1" applyNumberForma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" fillId="0" borderId="0" xfId="0" quotePrefix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6" fillId="0" borderId="4" xfId="0" applyFont="1" applyBorder="1"/>
    <xf numFmtId="0" fontId="0" fillId="0" borderId="0" xfId="0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left"/>
    </xf>
    <xf numFmtId="0" fontId="7" fillId="7" borderId="2" xfId="0" applyFont="1" applyFill="1" applyBorder="1"/>
    <xf numFmtId="0" fontId="0" fillId="6" borderId="3" xfId="0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3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3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2.7109375" customWidth="1"/>
    <col min="2" max="2" width="18.42578125" style="14" customWidth="1"/>
    <col min="3" max="3" width="5.42578125" customWidth="1"/>
    <col min="4" max="4" width="8.7109375" customWidth="1"/>
    <col min="5" max="5" width="32.28515625" bestFit="1" customWidth="1"/>
    <col min="6" max="6" width="11.140625" style="32" customWidth="1"/>
    <col min="7" max="7" width="12.28515625" style="3" customWidth="1"/>
    <col min="8" max="8" width="8.42578125" style="10" customWidth="1"/>
    <col min="9" max="9" width="7.5703125" style="3" customWidth="1"/>
    <col min="10" max="10" width="8" customWidth="1"/>
    <col min="11" max="11" width="7.140625" customWidth="1"/>
  </cols>
  <sheetData>
    <row r="1" spans="1:13" ht="15.75" x14ac:dyDescent="0.25">
      <c r="B1" s="46" t="s">
        <v>555</v>
      </c>
      <c r="F1" s="35"/>
      <c r="G1" s="29" t="s">
        <v>325</v>
      </c>
    </row>
    <row r="2" spans="1:13" x14ac:dyDescent="0.2">
      <c r="B2" s="42" t="s">
        <v>556</v>
      </c>
      <c r="F2" s="13" t="s">
        <v>260</v>
      </c>
      <c r="H2" s="112"/>
      <c r="I2" s="9"/>
    </row>
    <row r="3" spans="1:13" x14ac:dyDescent="0.2">
      <c r="F3" s="70" t="s">
        <v>478</v>
      </c>
      <c r="G3" s="8">
        <v>44735</v>
      </c>
      <c r="H3" s="113"/>
      <c r="I3" s="7"/>
      <c r="J3" s="8"/>
      <c r="K3" s="8"/>
    </row>
    <row r="4" spans="1:13" x14ac:dyDescent="0.2">
      <c r="F4" s="66" t="s">
        <v>259</v>
      </c>
      <c r="G4" s="7" t="s">
        <v>317</v>
      </c>
      <c r="H4" s="113"/>
      <c r="I4" s="4"/>
      <c r="J4" s="4"/>
      <c r="K4" s="4"/>
    </row>
    <row r="5" spans="1:13" x14ac:dyDescent="0.2">
      <c r="A5" s="2" t="s">
        <v>0</v>
      </c>
      <c r="E5" s="1" t="s">
        <v>1</v>
      </c>
      <c r="F5" s="67" t="s">
        <v>317</v>
      </c>
      <c r="G5" s="4" t="s">
        <v>147</v>
      </c>
      <c r="H5" s="114" t="s">
        <v>147</v>
      </c>
      <c r="I5" s="4" t="s">
        <v>147</v>
      </c>
      <c r="J5" s="4"/>
      <c r="K5" s="4"/>
    </row>
    <row r="6" spans="1:13" x14ac:dyDescent="0.2">
      <c r="E6" s="36" t="s">
        <v>327</v>
      </c>
      <c r="F6" s="38">
        <f>COUNTIF(F9:F292,"Aboard")</f>
        <v>43</v>
      </c>
      <c r="G6" s="38">
        <f>COUNTA(G9:G292)-F6-F8</f>
        <v>39</v>
      </c>
      <c r="H6" s="9" t="s">
        <v>329</v>
      </c>
      <c r="I6" s="4"/>
    </row>
    <row r="7" spans="1:13" x14ac:dyDescent="0.2">
      <c r="E7" s="45" t="s">
        <v>444</v>
      </c>
      <c r="F7" s="38">
        <f>COUNTIF(F9:F292,"Costco")+COUNTIF(F9:F292,"Costco?")</f>
        <v>5</v>
      </c>
      <c r="G7" s="38"/>
      <c r="H7" s="112"/>
      <c r="I7" s="4"/>
    </row>
    <row r="8" spans="1:13" x14ac:dyDescent="0.2">
      <c r="A8" s="1" t="s">
        <v>2</v>
      </c>
      <c r="B8" s="27"/>
      <c r="C8" s="15"/>
      <c r="D8" s="15"/>
      <c r="E8" s="37" t="s">
        <v>328</v>
      </c>
      <c r="F8" s="38">
        <f>COUNTIF(F9:F292,"Scarsdale")</f>
        <v>9</v>
      </c>
      <c r="H8" s="38">
        <f>COUNTIF(H9:H292,"Check")</f>
        <v>0</v>
      </c>
      <c r="I8" s="39" t="s">
        <v>326</v>
      </c>
    </row>
    <row r="9" spans="1:13" x14ac:dyDescent="0.2">
      <c r="B9" s="44" t="s">
        <v>532</v>
      </c>
      <c r="C9" s="15"/>
      <c r="D9" s="15"/>
      <c r="E9" s="44" t="s">
        <v>533</v>
      </c>
      <c r="F9" s="66" t="s">
        <v>259</v>
      </c>
      <c r="G9" s="92">
        <v>1</v>
      </c>
      <c r="H9" s="115"/>
      <c r="I9" s="20"/>
      <c r="J9" s="21"/>
      <c r="M9" s="6"/>
    </row>
    <row r="10" spans="1:13" x14ac:dyDescent="0.2">
      <c r="B10" s="27" t="s">
        <v>234</v>
      </c>
      <c r="C10" s="15"/>
      <c r="D10" s="15"/>
      <c r="E10" s="15" t="s">
        <v>473</v>
      </c>
      <c r="F10" s="81"/>
      <c r="G10" s="92">
        <v>1</v>
      </c>
      <c r="H10" s="115"/>
      <c r="I10" s="20"/>
      <c r="J10" s="21"/>
      <c r="M10" s="6"/>
    </row>
    <row r="11" spans="1:13" x14ac:dyDescent="0.2">
      <c r="B11" s="18" t="s">
        <v>137</v>
      </c>
      <c r="C11" s="16"/>
      <c r="D11" s="16"/>
      <c r="E11" s="16" t="s">
        <v>147</v>
      </c>
      <c r="F11" s="81"/>
      <c r="G11" s="92"/>
      <c r="H11" s="110"/>
      <c r="I11" s="22"/>
      <c r="J11" s="21"/>
      <c r="M11" s="6"/>
    </row>
    <row r="12" spans="1:13" ht="15.75" x14ac:dyDescent="0.2">
      <c r="B12" s="27" t="s">
        <v>4</v>
      </c>
      <c r="C12" s="15"/>
      <c r="D12" s="15"/>
      <c r="E12" s="15" t="s">
        <v>147</v>
      </c>
      <c r="F12" s="81"/>
      <c r="G12" s="92"/>
      <c r="H12" s="116"/>
      <c r="I12" s="22"/>
      <c r="J12" s="21"/>
      <c r="M12" s="12"/>
    </row>
    <row r="13" spans="1:13" ht="15.75" x14ac:dyDescent="0.2">
      <c r="B13" s="18" t="s">
        <v>273</v>
      </c>
      <c r="C13" s="16"/>
      <c r="D13" s="16"/>
      <c r="E13" s="41" t="s">
        <v>456</v>
      </c>
      <c r="F13" s="66" t="s">
        <v>259</v>
      </c>
      <c r="G13" s="94">
        <v>1</v>
      </c>
      <c r="H13" s="115"/>
      <c r="I13" s="22"/>
      <c r="J13" s="21"/>
      <c r="M13" s="12"/>
    </row>
    <row r="14" spans="1:13" ht="15.75" x14ac:dyDescent="0.2">
      <c r="B14" s="18" t="s">
        <v>272</v>
      </c>
      <c r="C14" s="16"/>
      <c r="D14" s="16"/>
      <c r="E14" s="16" t="s">
        <v>557</v>
      </c>
      <c r="F14" s="66" t="s">
        <v>259</v>
      </c>
      <c r="G14" s="92">
        <v>1</v>
      </c>
      <c r="H14" s="116"/>
      <c r="I14" s="22"/>
      <c r="J14" s="21"/>
      <c r="M14" s="12"/>
    </row>
    <row r="15" spans="1:13" ht="15.75" x14ac:dyDescent="0.2">
      <c r="B15" s="18" t="s">
        <v>181</v>
      </c>
      <c r="C15" s="16"/>
      <c r="D15" s="16"/>
      <c r="E15" s="16" t="s">
        <v>147</v>
      </c>
      <c r="F15" s="81"/>
      <c r="G15" s="92"/>
      <c r="H15" s="110"/>
      <c r="I15" s="22"/>
      <c r="J15" s="21"/>
      <c r="M15" s="12"/>
    </row>
    <row r="16" spans="1:13" ht="15.75" x14ac:dyDescent="0.2">
      <c r="B16" s="18" t="s">
        <v>182</v>
      </c>
      <c r="C16" s="16"/>
      <c r="D16" s="16"/>
      <c r="E16" s="16" t="s">
        <v>147</v>
      </c>
      <c r="F16" s="81"/>
      <c r="G16" s="92">
        <v>3</v>
      </c>
      <c r="H16" s="116"/>
      <c r="I16" s="22"/>
      <c r="J16" s="21"/>
      <c r="M16" s="12"/>
    </row>
    <row r="17" spans="1:13" ht="15.75" x14ac:dyDescent="0.2">
      <c r="B17" s="41" t="s">
        <v>51</v>
      </c>
      <c r="C17" s="16"/>
      <c r="D17" s="16"/>
      <c r="E17" s="16" t="s">
        <v>147</v>
      </c>
      <c r="F17" s="81"/>
      <c r="G17" s="92">
        <v>3</v>
      </c>
      <c r="H17" s="116"/>
      <c r="I17" s="22"/>
      <c r="J17" s="21"/>
      <c r="M17" s="12"/>
    </row>
    <row r="18" spans="1:13" ht="15.75" x14ac:dyDescent="0.2">
      <c r="B18" s="18" t="s">
        <v>5</v>
      </c>
      <c r="C18" s="16"/>
      <c r="D18" s="16"/>
      <c r="E18" s="16" t="s">
        <v>146</v>
      </c>
      <c r="F18" s="81"/>
      <c r="G18" s="92"/>
      <c r="H18" s="110"/>
      <c r="I18" s="22"/>
      <c r="J18" s="21"/>
      <c r="M18" s="12"/>
    </row>
    <row r="19" spans="1:13" ht="15.75" x14ac:dyDescent="0.2">
      <c r="G19" s="95"/>
      <c r="H19" s="79"/>
      <c r="M19" s="12"/>
    </row>
    <row r="20" spans="1:13" ht="15.75" x14ac:dyDescent="0.2">
      <c r="G20" s="95"/>
      <c r="H20" s="79"/>
      <c r="M20" s="12"/>
    </row>
    <row r="21" spans="1:13" ht="15.75" x14ac:dyDescent="0.2">
      <c r="A21" s="1" t="s">
        <v>25</v>
      </c>
      <c r="B21" s="27"/>
      <c r="C21" s="15"/>
      <c r="D21" s="15"/>
      <c r="E21" s="27" t="s">
        <v>294</v>
      </c>
      <c r="G21" s="95"/>
      <c r="H21" s="79"/>
      <c r="M21" s="12"/>
    </row>
    <row r="22" spans="1:13" ht="15.75" x14ac:dyDescent="0.2">
      <c r="B22" s="27" t="s">
        <v>39</v>
      </c>
      <c r="C22" s="15"/>
      <c r="D22" s="15"/>
      <c r="E22" s="28" t="s">
        <v>37</v>
      </c>
      <c r="F22" s="81"/>
      <c r="G22" s="92"/>
      <c r="H22" s="117"/>
      <c r="I22" s="22"/>
      <c r="J22" s="21"/>
      <c r="M22" s="12"/>
    </row>
    <row r="23" spans="1:13" ht="15.75" x14ac:dyDescent="0.2">
      <c r="B23" s="27" t="s">
        <v>157</v>
      </c>
      <c r="C23" s="15"/>
      <c r="D23" s="15"/>
      <c r="E23" s="28" t="s">
        <v>3</v>
      </c>
      <c r="F23" s="81"/>
      <c r="G23" s="92"/>
      <c r="H23" s="117"/>
      <c r="I23" s="22"/>
      <c r="J23" s="21"/>
      <c r="M23" s="12"/>
    </row>
    <row r="24" spans="1:13" ht="15.75" x14ac:dyDescent="0.2">
      <c r="B24" s="27" t="s">
        <v>38</v>
      </c>
      <c r="C24" s="15"/>
      <c r="D24" s="15"/>
      <c r="E24" s="28" t="s">
        <v>32</v>
      </c>
      <c r="F24" s="81"/>
      <c r="G24" s="92"/>
      <c r="H24" s="117"/>
      <c r="I24" s="22"/>
      <c r="J24" s="21"/>
      <c r="M24" s="12"/>
    </row>
    <row r="25" spans="1:13" ht="15.75" x14ac:dyDescent="0.2">
      <c r="B25" s="27" t="s">
        <v>248</v>
      </c>
      <c r="C25" s="15"/>
      <c r="D25" s="15"/>
      <c r="E25" s="124" t="s">
        <v>542</v>
      </c>
      <c r="F25" s="81"/>
      <c r="G25" s="92">
        <v>1</v>
      </c>
      <c r="H25" s="117"/>
      <c r="I25" s="22"/>
      <c r="J25" s="21"/>
      <c r="M25" s="12"/>
    </row>
    <row r="26" spans="1:13" ht="15.75" x14ac:dyDescent="0.2">
      <c r="B26" s="27" t="s">
        <v>249</v>
      </c>
      <c r="C26" s="15"/>
      <c r="D26" s="15"/>
      <c r="E26" s="15" t="s">
        <v>250</v>
      </c>
      <c r="F26" s="81"/>
      <c r="G26" s="92">
        <v>1</v>
      </c>
      <c r="H26" s="117"/>
      <c r="I26" s="22"/>
      <c r="J26" s="21"/>
      <c r="M26" s="12"/>
    </row>
    <row r="27" spans="1:13" ht="15.75" x14ac:dyDescent="0.2">
      <c r="B27" s="27" t="s">
        <v>89</v>
      </c>
      <c r="C27" s="15"/>
      <c r="D27" s="15"/>
      <c r="E27" s="15" t="s">
        <v>252</v>
      </c>
      <c r="F27" s="81"/>
      <c r="G27" s="92">
        <v>2</v>
      </c>
      <c r="H27" s="117"/>
      <c r="I27" s="40"/>
      <c r="J27" s="24"/>
      <c r="M27" s="12"/>
    </row>
    <row r="28" spans="1:13" ht="15.75" x14ac:dyDescent="0.2">
      <c r="B28" s="44" t="s">
        <v>407</v>
      </c>
      <c r="C28" s="15"/>
      <c r="D28" s="15"/>
      <c r="E28" s="44" t="s">
        <v>32</v>
      </c>
      <c r="F28" s="81"/>
      <c r="G28" s="92"/>
      <c r="H28" s="117"/>
      <c r="I28" s="19"/>
      <c r="J28" s="24"/>
      <c r="M28" s="12"/>
    </row>
    <row r="29" spans="1:13" ht="15.75" x14ac:dyDescent="0.2">
      <c r="B29" s="18" t="s">
        <v>29</v>
      </c>
      <c r="C29" s="16"/>
      <c r="D29" s="16"/>
      <c r="E29" s="16" t="s">
        <v>30</v>
      </c>
      <c r="F29" s="81"/>
      <c r="G29" s="92">
        <v>1</v>
      </c>
      <c r="H29" s="117"/>
      <c r="I29" s="19"/>
      <c r="J29" s="24"/>
      <c r="M29" s="12"/>
    </row>
    <row r="30" spans="1:13" ht="15.75" x14ac:dyDescent="0.2">
      <c r="B30" s="18" t="s">
        <v>308</v>
      </c>
      <c r="C30" s="16"/>
      <c r="D30" s="16"/>
      <c r="E30" s="16" t="s">
        <v>486</v>
      </c>
      <c r="F30" s="81"/>
      <c r="G30" s="92"/>
      <c r="H30" s="117"/>
      <c r="I30" s="19"/>
      <c r="J30" s="24"/>
      <c r="M30" s="12"/>
    </row>
    <row r="31" spans="1:13" ht="15.75" x14ac:dyDescent="0.2">
      <c r="B31" s="18" t="s">
        <v>91</v>
      </c>
      <c r="C31" s="16"/>
      <c r="D31" s="16"/>
      <c r="E31" s="16" t="s">
        <v>93</v>
      </c>
      <c r="F31" s="66" t="s">
        <v>541</v>
      </c>
      <c r="G31" s="92">
        <v>1</v>
      </c>
      <c r="H31" s="117"/>
      <c r="I31" s="19"/>
      <c r="J31" s="24"/>
      <c r="M31" s="12"/>
    </row>
    <row r="32" spans="1:13" ht="15.75" x14ac:dyDescent="0.2">
      <c r="B32" s="41" t="s">
        <v>520</v>
      </c>
      <c r="C32" s="16"/>
      <c r="D32" s="16"/>
      <c r="E32" s="16"/>
      <c r="F32" s="81"/>
      <c r="G32" s="92"/>
      <c r="H32" s="117"/>
      <c r="I32" s="19"/>
      <c r="J32" s="24"/>
      <c r="M32" s="12"/>
    </row>
    <row r="33" spans="2:13" ht="15.75" x14ac:dyDescent="0.2">
      <c r="B33" s="18" t="s">
        <v>34</v>
      </c>
      <c r="C33" s="16"/>
      <c r="D33" s="16"/>
      <c r="E33" s="16" t="s">
        <v>35</v>
      </c>
      <c r="F33" s="81"/>
      <c r="G33" s="92">
        <v>1</v>
      </c>
      <c r="H33" s="117"/>
      <c r="I33" s="19"/>
      <c r="J33" s="24"/>
      <c r="M33" s="12"/>
    </row>
    <row r="34" spans="2:13" ht="15.75" x14ac:dyDescent="0.2">
      <c r="B34" s="18" t="s">
        <v>192</v>
      </c>
      <c r="C34" s="16"/>
      <c r="D34" s="16"/>
      <c r="E34" s="16" t="s">
        <v>3</v>
      </c>
      <c r="F34" s="82"/>
      <c r="G34" s="92">
        <v>1</v>
      </c>
      <c r="H34" s="117"/>
      <c r="I34" s="19"/>
      <c r="J34" s="24"/>
      <c r="M34" s="12"/>
    </row>
    <row r="35" spans="2:13" ht="15.75" x14ac:dyDescent="0.2">
      <c r="B35" s="18" t="s">
        <v>31</v>
      </c>
      <c r="C35" s="16"/>
      <c r="D35" s="16"/>
      <c r="E35" s="41" t="s">
        <v>497</v>
      </c>
      <c r="F35" s="66" t="s">
        <v>259</v>
      </c>
      <c r="G35" s="92">
        <v>1</v>
      </c>
      <c r="H35" s="117"/>
      <c r="I35" s="19"/>
      <c r="J35" s="24"/>
      <c r="M35" s="12"/>
    </row>
    <row r="36" spans="2:13" ht="15.75" x14ac:dyDescent="0.2">
      <c r="B36" s="18" t="s">
        <v>33</v>
      </c>
      <c r="C36" s="16"/>
      <c r="D36" s="16"/>
      <c r="E36" s="16" t="s">
        <v>92</v>
      </c>
      <c r="F36" s="82"/>
      <c r="G36" s="96"/>
      <c r="H36" s="117"/>
      <c r="I36" s="19"/>
      <c r="J36" s="24"/>
      <c r="M36" s="12"/>
    </row>
    <row r="37" spans="2:13" ht="15.75" x14ac:dyDescent="0.2">
      <c r="B37" s="18" t="s">
        <v>28</v>
      </c>
      <c r="C37" s="16"/>
      <c r="D37" s="16"/>
      <c r="E37" s="41" t="s">
        <v>474</v>
      </c>
      <c r="F37" s="81"/>
      <c r="G37" s="92">
        <v>1</v>
      </c>
      <c r="H37" s="117"/>
      <c r="I37" s="19"/>
      <c r="J37" s="24"/>
      <c r="M37" s="12"/>
    </row>
    <row r="38" spans="2:13" ht="15.75" x14ac:dyDescent="0.2">
      <c r="B38" s="78" t="s">
        <v>165</v>
      </c>
      <c r="C38" s="16"/>
      <c r="D38" s="16"/>
      <c r="E38" s="41" t="s">
        <v>457</v>
      </c>
      <c r="F38" s="81"/>
      <c r="G38" s="96"/>
      <c r="H38" s="117"/>
      <c r="I38" s="19"/>
      <c r="J38" s="24"/>
      <c r="M38" s="12"/>
    </row>
    <row r="39" spans="2:13" ht="15.75" x14ac:dyDescent="0.2">
      <c r="B39" s="127" t="s">
        <v>263</v>
      </c>
      <c r="C39" s="16"/>
      <c r="D39" s="16"/>
      <c r="E39" s="41" t="s">
        <v>194</v>
      </c>
      <c r="F39" s="81"/>
      <c r="G39" s="96">
        <v>1</v>
      </c>
      <c r="H39" s="117"/>
      <c r="I39" s="19"/>
      <c r="J39" s="24"/>
      <c r="M39" s="12"/>
    </row>
    <row r="40" spans="2:13" ht="15.75" x14ac:dyDescent="0.2">
      <c r="B40" s="78" t="s">
        <v>166</v>
      </c>
      <c r="C40" s="16"/>
      <c r="D40" s="16"/>
      <c r="E40" s="41" t="s">
        <v>194</v>
      </c>
      <c r="F40" s="81"/>
      <c r="G40" s="94">
        <v>1</v>
      </c>
      <c r="H40" s="117"/>
      <c r="I40" s="19"/>
      <c r="J40" s="24"/>
      <c r="M40" s="12"/>
    </row>
    <row r="41" spans="2:13" ht="15.75" x14ac:dyDescent="0.2">
      <c r="B41" s="78" t="s">
        <v>253</v>
      </c>
      <c r="C41" s="16"/>
      <c r="D41" s="16"/>
      <c r="E41" s="41" t="s">
        <v>498</v>
      </c>
      <c r="F41" s="81"/>
      <c r="G41" s="97"/>
      <c r="H41"/>
      <c r="I41" s="19"/>
      <c r="J41" s="24"/>
      <c r="M41" s="12"/>
    </row>
    <row r="42" spans="2:13" ht="15.75" x14ac:dyDescent="0.2">
      <c r="B42" s="78" t="s">
        <v>173</v>
      </c>
      <c r="C42" s="16"/>
      <c r="D42" s="16"/>
      <c r="E42" s="41" t="s">
        <v>194</v>
      </c>
      <c r="F42" s="81"/>
      <c r="G42" s="96">
        <v>1</v>
      </c>
      <c r="H42" s="117"/>
      <c r="I42" s="19"/>
      <c r="J42" s="24"/>
      <c r="M42" s="12"/>
    </row>
    <row r="43" spans="2:13" ht="15.75" x14ac:dyDescent="0.2">
      <c r="B43" s="78" t="s">
        <v>193</v>
      </c>
      <c r="C43" s="16"/>
      <c r="D43" s="16"/>
      <c r="E43" s="16" t="s">
        <v>194</v>
      </c>
      <c r="F43" s="81"/>
      <c r="G43" s="96"/>
      <c r="H43" s="117"/>
      <c r="I43" s="19"/>
      <c r="J43" s="24"/>
      <c r="M43" s="12"/>
    </row>
    <row r="44" spans="2:13" ht="15.75" x14ac:dyDescent="0.2">
      <c r="B44" s="78" t="s">
        <v>295</v>
      </c>
      <c r="C44" s="16"/>
      <c r="D44" s="16"/>
      <c r="E44" s="16" t="s">
        <v>194</v>
      </c>
      <c r="F44" s="81"/>
      <c r="G44" s="92"/>
      <c r="H44" s="117"/>
      <c r="I44" s="19"/>
      <c r="J44" s="24"/>
      <c r="M44" s="12"/>
    </row>
    <row r="45" spans="2:13" ht="15.75" x14ac:dyDescent="0.2">
      <c r="B45" s="78" t="s">
        <v>232</v>
      </c>
      <c r="C45" s="16"/>
      <c r="D45" s="16"/>
      <c r="E45" s="16" t="s">
        <v>233</v>
      </c>
      <c r="F45" s="81"/>
      <c r="G45" s="92"/>
      <c r="H45" s="117"/>
      <c r="I45" s="19"/>
      <c r="J45" s="24"/>
      <c r="M45" s="12"/>
    </row>
    <row r="46" spans="2:13" ht="15.75" x14ac:dyDescent="0.2">
      <c r="B46" s="78" t="s">
        <v>310</v>
      </c>
      <c r="C46" s="16"/>
      <c r="D46" s="16"/>
      <c r="E46" s="18" t="s">
        <v>194</v>
      </c>
      <c r="F46" s="81"/>
      <c r="G46" s="92"/>
      <c r="H46" s="117"/>
      <c r="I46" s="19"/>
      <c r="J46" s="24"/>
      <c r="M46" s="12"/>
    </row>
    <row r="47" spans="2:13" ht="15.75" x14ac:dyDescent="0.2">
      <c r="B47" s="18" t="s">
        <v>167</v>
      </c>
      <c r="C47" s="16"/>
      <c r="D47" s="16"/>
      <c r="E47" s="16" t="s">
        <v>169</v>
      </c>
      <c r="F47" s="81"/>
      <c r="G47" s="92"/>
      <c r="H47" s="117"/>
      <c r="I47" s="40"/>
      <c r="J47" s="24"/>
      <c r="M47" s="12"/>
    </row>
    <row r="48" spans="2:13" ht="15.75" x14ac:dyDescent="0.2">
      <c r="B48" s="18" t="s">
        <v>36</v>
      </c>
      <c r="C48" s="16"/>
      <c r="D48" s="16"/>
      <c r="E48" s="16" t="s">
        <v>37</v>
      </c>
      <c r="F48" s="81"/>
      <c r="G48" s="92"/>
      <c r="H48" s="117"/>
      <c r="I48" s="19"/>
      <c r="J48" s="24"/>
      <c r="M48" s="12"/>
    </row>
    <row r="49" spans="1:13" ht="15.75" x14ac:dyDescent="0.2">
      <c r="B49" s="18" t="s">
        <v>40</v>
      </c>
      <c r="C49" s="16"/>
      <c r="D49" s="16"/>
      <c r="E49" s="16" t="s">
        <v>543</v>
      </c>
      <c r="F49" s="81"/>
      <c r="G49" s="92">
        <v>6</v>
      </c>
      <c r="H49" s="117"/>
      <c r="I49" s="19"/>
      <c r="J49" s="24"/>
      <c r="M49" s="12"/>
    </row>
    <row r="50" spans="1:13" ht="15.75" x14ac:dyDescent="0.2">
      <c r="B50" s="18" t="s">
        <v>41</v>
      </c>
      <c r="C50" s="16"/>
      <c r="D50" s="16"/>
      <c r="E50" s="16" t="s">
        <v>27</v>
      </c>
      <c r="F50" s="81"/>
      <c r="G50" s="92"/>
      <c r="H50" s="117"/>
      <c r="I50" s="19"/>
      <c r="J50" s="24"/>
      <c r="M50" s="12"/>
    </row>
    <row r="51" spans="1:13" ht="15.75" x14ac:dyDescent="0.2">
      <c r="B51" s="18" t="s">
        <v>90</v>
      </c>
      <c r="C51" s="16"/>
      <c r="D51" s="16"/>
      <c r="E51" s="16" t="s">
        <v>158</v>
      </c>
      <c r="F51" s="81"/>
      <c r="G51" s="92">
        <v>2</v>
      </c>
      <c r="H51" s="117"/>
      <c r="I51" s="19"/>
      <c r="J51" s="24"/>
      <c r="M51" s="12"/>
    </row>
    <row r="52" spans="1:13" ht="15.75" x14ac:dyDescent="0.2">
      <c r="B52" s="18" t="s">
        <v>26</v>
      </c>
      <c r="C52" s="16"/>
      <c r="D52" s="17"/>
      <c r="E52" s="16" t="s">
        <v>539</v>
      </c>
      <c r="F52" s="66" t="s">
        <v>259</v>
      </c>
      <c r="G52" s="91">
        <v>8</v>
      </c>
      <c r="H52" s="91"/>
      <c r="I52" s="71"/>
      <c r="J52" s="24"/>
      <c r="M52" s="12"/>
    </row>
    <row r="53" spans="1:13" ht="15.75" x14ac:dyDescent="0.2">
      <c r="B53" s="18" t="s">
        <v>195</v>
      </c>
      <c r="C53" s="16"/>
      <c r="D53" s="17"/>
      <c r="E53" s="16" t="s">
        <v>147</v>
      </c>
      <c r="F53" s="81"/>
      <c r="G53" s="92"/>
      <c r="H53" s="117"/>
      <c r="I53" s="19"/>
      <c r="J53" s="24"/>
      <c r="M53" s="12"/>
    </row>
    <row r="54" spans="1:13" ht="15.75" x14ac:dyDescent="0.2">
      <c r="F54" s="84"/>
      <c r="G54" s="95"/>
      <c r="H54" s="79"/>
      <c r="I54" s="11"/>
      <c r="J54" s="30"/>
      <c r="M54" s="12"/>
    </row>
    <row r="55" spans="1:13" ht="15.75" x14ac:dyDescent="0.2">
      <c r="A55" s="1" t="s">
        <v>6</v>
      </c>
      <c r="F55" s="84"/>
      <c r="G55" s="95"/>
      <c r="H55" s="79"/>
      <c r="I55" s="11"/>
      <c r="J55" s="30"/>
      <c r="M55" s="12"/>
    </row>
    <row r="56" spans="1:13" ht="15.75" x14ac:dyDescent="0.2">
      <c r="B56" s="72" t="s">
        <v>7</v>
      </c>
      <c r="C56" s="21"/>
      <c r="D56" s="21"/>
      <c r="E56" s="73" t="s">
        <v>479</v>
      </c>
      <c r="F56" s="67" t="s">
        <v>317</v>
      </c>
      <c r="G56" s="94">
        <v>2</v>
      </c>
      <c r="H56" s="118"/>
      <c r="I56" s="40"/>
      <c r="J56" s="24"/>
      <c r="K56" s="3"/>
      <c r="M56" s="12"/>
    </row>
    <row r="57" spans="1:13" ht="15.75" x14ac:dyDescent="0.2">
      <c r="B57" s="41" t="s">
        <v>455</v>
      </c>
      <c r="C57" s="16"/>
      <c r="D57" s="16"/>
      <c r="E57" s="16" t="s">
        <v>227</v>
      </c>
      <c r="F57" s="82"/>
      <c r="G57" s="92"/>
      <c r="H57" s="117"/>
      <c r="I57" s="19"/>
      <c r="J57" s="24"/>
      <c r="M57" s="12"/>
    </row>
    <row r="58" spans="1:13" ht="15.75" x14ac:dyDescent="0.2">
      <c r="B58" s="18" t="s">
        <v>204</v>
      </c>
      <c r="C58" s="16"/>
      <c r="D58" s="16"/>
      <c r="E58" s="16" t="s">
        <v>487</v>
      </c>
      <c r="F58" s="70" t="s">
        <v>478</v>
      </c>
      <c r="G58" s="94">
        <v>1</v>
      </c>
      <c r="H58" s="117"/>
      <c r="I58" s="19"/>
      <c r="J58" s="24"/>
      <c r="M58" s="12"/>
    </row>
    <row r="59" spans="1:13" ht="15.75" x14ac:dyDescent="0.2">
      <c r="B59" s="18" t="s">
        <v>8</v>
      </c>
      <c r="C59" s="16"/>
      <c r="D59" s="16"/>
      <c r="E59" s="16" t="s">
        <v>81</v>
      </c>
      <c r="F59" s="81"/>
      <c r="G59" s="92"/>
      <c r="H59" s="117"/>
      <c r="I59" s="19"/>
      <c r="J59" s="24"/>
      <c r="M59" s="12"/>
    </row>
    <row r="60" spans="1:13" ht="15.75" x14ac:dyDescent="0.2">
      <c r="F60" s="84"/>
      <c r="G60" s="95"/>
      <c r="H60" s="79"/>
      <c r="I60" s="11"/>
      <c r="J60" s="30"/>
      <c r="M60" s="12"/>
    </row>
    <row r="61" spans="1:13" ht="15.75" x14ac:dyDescent="0.2">
      <c r="F61" s="84"/>
      <c r="G61" s="95"/>
      <c r="H61" s="79"/>
      <c r="I61" s="11"/>
      <c r="J61" s="30"/>
      <c r="M61" s="12"/>
    </row>
    <row r="62" spans="1:13" x14ac:dyDescent="0.2">
      <c r="A62" s="1" t="s">
        <v>9</v>
      </c>
      <c r="B62" s="27"/>
      <c r="C62" s="15"/>
      <c r="D62" s="15"/>
      <c r="E62" s="15"/>
      <c r="F62" s="84"/>
      <c r="G62" s="95"/>
      <c r="H62" s="79"/>
      <c r="I62" s="11"/>
      <c r="J62" s="30"/>
    </row>
    <row r="63" spans="1:13" x14ac:dyDescent="0.2">
      <c r="B63" s="44" t="s">
        <v>530</v>
      </c>
      <c r="C63" s="15"/>
      <c r="D63" s="15"/>
      <c r="E63" s="44" t="s">
        <v>531</v>
      </c>
      <c r="F63" s="83"/>
      <c r="G63" s="92"/>
      <c r="H63" s="117"/>
      <c r="I63" s="19"/>
      <c r="J63" s="24"/>
    </row>
    <row r="64" spans="1:13" x14ac:dyDescent="0.2">
      <c r="B64" s="27" t="s">
        <v>270</v>
      </c>
      <c r="C64" s="15"/>
      <c r="D64" s="15"/>
      <c r="E64" s="15" t="s">
        <v>271</v>
      </c>
      <c r="F64" s="83"/>
      <c r="G64" s="92"/>
      <c r="H64" s="117"/>
      <c r="I64" s="19"/>
      <c r="J64" s="24"/>
    </row>
    <row r="65" spans="2:11" x14ac:dyDescent="0.2">
      <c r="B65" s="44" t="s">
        <v>495</v>
      </c>
      <c r="C65" s="15"/>
      <c r="D65" s="15"/>
      <c r="E65" s="15"/>
      <c r="F65" s="19"/>
      <c r="G65" s="92"/>
      <c r="H65" s="117"/>
      <c r="I65" s="19"/>
      <c r="J65" s="24"/>
    </row>
    <row r="66" spans="2:11" x14ac:dyDescent="0.2">
      <c r="B66" s="44" t="s">
        <v>488</v>
      </c>
      <c r="C66" s="15"/>
      <c r="D66" s="15"/>
      <c r="E66" s="15"/>
      <c r="F66" s="67" t="s">
        <v>317</v>
      </c>
      <c r="G66" s="92">
        <v>1</v>
      </c>
      <c r="H66" s="117"/>
      <c r="I66" s="19"/>
      <c r="J66" s="24"/>
    </row>
    <row r="67" spans="2:11" x14ac:dyDescent="0.2">
      <c r="B67" s="18" t="s">
        <v>153</v>
      </c>
      <c r="C67" s="16"/>
      <c r="D67" s="16"/>
      <c r="E67" s="16" t="s">
        <v>219</v>
      </c>
      <c r="F67" s="82"/>
      <c r="G67" s="92"/>
      <c r="H67" s="117"/>
      <c r="I67" s="19"/>
      <c r="J67" s="19"/>
    </row>
    <row r="68" spans="2:11" x14ac:dyDescent="0.2">
      <c r="B68" s="18" t="s">
        <v>220</v>
      </c>
      <c r="C68" s="16"/>
      <c r="D68" s="16"/>
      <c r="E68" s="16" t="s">
        <v>221</v>
      </c>
      <c r="F68" s="83"/>
      <c r="G68" s="92"/>
      <c r="H68" s="117"/>
      <c r="I68" s="19"/>
      <c r="J68" s="24"/>
      <c r="K68" s="3"/>
    </row>
    <row r="69" spans="2:11" x14ac:dyDescent="0.2">
      <c r="B69" s="18" t="s">
        <v>10</v>
      </c>
      <c r="C69" s="16"/>
      <c r="D69" s="16"/>
      <c r="E69" s="41" t="s">
        <v>544</v>
      </c>
      <c r="F69" s="67" t="s">
        <v>317</v>
      </c>
      <c r="G69" s="94">
        <v>24</v>
      </c>
      <c r="H69" s="118"/>
      <c r="J69" s="19"/>
    </row>
    <row r="70" spans="2:11" x14ac:dyDescent="0.2">
      <c r="B70" s="18" t="s">
        <v>186</v>
      </c>
      <c r="C70" s="16"/>
      <c r="D70" s="16"/>
      <c r="E70" s="16" t="s">
        <v>187</v>
      </c>
      <c r="F70" s="82"/>
      <c r="G70" s="92"/>
      <c r="H70" s="117"/>
      <c r="I70" s="19"/>
      <c r="J70" s="24"/>
    </row>
    <row r="71" spans="2:11" x14ac:dyDescent="0.2">
      <c r="B71" s="18" t="s">
        <v>185</v>
      </c>
      <c r="C71" s="16"/>
      <c r="D71" s="16"/>
      <c r="E71" s="16" t="s">
        <v>46</v>
      </c>
      <c r="F71" s="82"/>
      <c r="G71" s="92"/>
      <c r="H71" s="117"/>
      <c r="I71" s="19"/>
      <c r="J71" s="24"/>
      <c r="K71" s="3"/>
    </row>
    <row r="72" spans="2:11" x14ac:dyDescent="0.2">
      <c r="B72" s="18" t="s">
        <v>184</v>
      </c>
      <c r="C72" s="16"/>
      <c r="D72" s="16"/>
      <c r="E72" s="41" t="s">
        <v>551</v>
      </c>
      <c r="F72" s="19"/>
      <c r="G72" s="92">
        <v>2</v>
      </c>
      <c r="H72" s="25" t="s">
        <v>552</v>
      </c>
      <c r="I72" s="40"/>
      <c r="J72" s="24"/>
    </row>
    <row r="73" spans="2:11" x14ac:dyDescent="0.2">
      <c r="B73" s="41" t="s">
        <v>337</v>
      </c>
      <c r="C73" s="16"/>
      <c r="D73" s="16"/>
      <c r="E73" s="16" t="s">
        <v>585</v>
      </c>
      <c r="F73" s="81"/>
      <c r="G73" s="92">
        <v>1</v>
      </c>
      <c r="H73" s="117"/>
      <c r="I73" s="40"/>
      <c r="J73" s="24"/>
    </row>
    <row r="74" spans="2:11" x14ac:dyDescent="0.2">
      <c r="B74" s="41" t="s">
        <v>545</v>
      </c>
      <c r="C74" s="16"/>
      <c r="D74" s="16"/>
      <c r="E74" s="16" t="s">
        <v>119</v>
      </c>
      <c r="F74" s="82"/>
      <c r="G74" s="92"/>
      <c r="H74" s="117"/>
      <c r="I74" s="19"/>
      <c r="J74" s="24"/>
    </row>
    <row r="75" spans="2:11" x14ac:dyDescent="0.2">
      <c r="B75" s="18" t="s">
        <v>12</v>
      </c>
      <c r="C75" s="16"/>
      <c r="D75" s="16"/>
      <c r="E75" s="16" t="s">
        <v>277</v>
      </c>
      <c r="F75" s="70" t="s">
        <v>478</v>
      </c>
      <c r="G75" s="92">
        <v>1</v>
      </c>
      <c r="H75" s="117"/>
      <c r="I75" s="19"/>
      <c r="J75" s="24"/>
    </row>
    <row r="76" spans="2:11" x14ac:dyDescent="0.2">
      <c r="B76" s="18" t="s">
        <v>266</v>
      </c>
      <c r="C76" s="16"/>
      <c r="D76" s="16"/>
      <c r="E76" s="16" t="s">
        <v>11</v>
      </c>
      <c r="F76" s="82"/>
      <c r="G76" s="98"/>
      <c r="H76" s="117"/>
      <c r="I76" s="19"/>
      <c r="J76" s="24"/>
    </row>
    <row r="77" spans="2:11" x14ac:dyDescent="0.2">
      <c r="B77" s="18" t="s">
        <v>120</v>
      </c>
      <c r="C77" s="16"/>
      <c r="D77" s="16"/>
      <c r="E77" s="41" t="s">
        <v>475</v>
      </c>
      <c r="F77" s="83"/>
      <c r="G77" s="92">
        <v>1</v>
      </c>
      <c r="H77" s="117"/>
      <c r="I77" s="19"/>
      <c r="J77" s="24"/>
    </row>
    <row r="78" spans="2:11" x14ac:dyDescent="0.2">
      <c r="B78" s="18" t="s">
        <v>188</v>
      </c>
      <c r="C78" s="16"/>
      <c r="D78" s="16"/>
      <c r="E78" s="16" t="s">
        <v>189</v>
      </c>
      <c r="F78" s="19"/>
      <c r="G78" s="92">
        <v>1</v>
      </c>
      <c r="H78" s="119"/>
      <c r="I78" s="19"/>
      <c r="J78" s="24"/>
    </row>
    <row r="79" spans="2:11" x14ac:dyDescent="0.2">
      <c r="B79" s="44" t="s">
        <v>558</v>
      </c>
      <c r="C79" s="15"/>
      <c r="D79" s="15"/>
      <c r="E79" s="44" t="s">
        <v>559</v>
      </c>
      <c r="F79" s="19"/>
      <c r="G79" s="92" t="s">
        <v>538</v>
      </c>
      <c r="H79" s="117"/>
      <c r="I79" s="19"/>
      <c r="J79" s="24"/>
    </row>
    <row r="80" spans="2:11" x14ac:dyDescent="0.2">
      <c r="B80" s="27" t="s">
        <v>222</v>
      </c>
      <c r="C80" s="15"/>
      <c r="D80" s="15"/>
      <c r="E80" s="44" t="s">
        <v>560</v>
      </c>
      <c r="F80" s="67" t="s">
        <v>317</v>
      </c>
      <c r="G80" s="92">
        <v>1</v>
      </c>
      <c r="H80" s="117"/>
      <c r="I80" s="19"/>
      <c r="J80" s="24"/>
    </row>
    <row r="81" spans="1:11" x14ac:dyDescent="0.2">
      <c r="F81" s="85"/>
      <c r="G81" s="95"/>
      <c r="H81" s="79"/>
      <c r="I81" s="11"/>
      <c r="J81" s="30"/>
    </row>
    <row r="82" spans="1:11" x14ac:dyDescent="0.2">
      <c r="A82" s="1" t="s">
        <v>251</v>
      </c>
      <c r="F82" s="85"/>
      <c r="G82" s="95"/>
      <c r="H82" s="79"/>
      <c r="I82" s="11"/>
      <c r="J82" s="30"/>
    </row>
    <row r="83" spans="1:11" x14ac:dyDescent="0.2">
      <c r="B83" s="74" t="s">
        <v>314</v>
      </c>
      <c r="C83" s="75"/>
      <c r="D83" s="21"/>
      <c r="E83" s="21" t="s">
        <v>315</v>
      </c>
      <c r="F83" s="82"/>
      <c r="G83" s="92"/>
      <c r="H83" s="117"/>
      <c r="I83" s="19"/>
      <c r="J83" s="24"/>
    </row>
    <row r="84" spans="1:11" x14ac:dyDescent="0.2">
      <c r="B84" s="18" t="s">
        <v>296</v>
      </c>
      <c r="C84" s="16"/>
      <c r="D84" s="16"/>
      <c r="E84" s="18" t="s">
        <v>297</v>
      </c>
      <c r="F84" s="83"/>
      <c r="G84" s="92"/>
      <c r="H84" s="117"/>
      <c r="I84" s="19"/>
      <c r="J84" s="24"/>
      <c r="K84" s="30"/>
    </row>
    <row r="85" spans="1:11" x14ac:dyDescent="0.2">
      <c r="B85" s="41" t="s">
        <v>476</v>
      </c>
      <c r="C85" s="16"/>
      <c r="D85" s="16"/>
      <c r="E85" s="41" t="s">
        <v>146</v>
      </c>
      <c r="F85" s="19"/>
      <c r="G85" s="92"/>
      <c r="H85" s="120"/>
      <c r="I85" s="40"/>
      <c r="J85" s="24"/>
      <c r="K85" s="30"/>
    </row>
    <row r="86" spans="1:11" x14ac:dyDescent="0.2">
      <c r="B86" s="41" t="s">
        <v>412</v>
      </c>
      <c r="C86" s="16"/>
      <c r="D86" s="16"/>
      <c r="E86" s="41" t="s">
        <v>413</v>
      </c>
      <c r="F86" s="19"/>
      <c r="G86" s="92"/>
      <c r="H86" s="117"/>
      <c r="I86" s="19"/>
      <c r="J86" s="24"/>
      <c r="K86" s="30"/>
    </row>
    <row r="87" spans="1:11" x14ac:dyDescent="0.2">
      <c r="B87" s="41" t="s">
        <v>477</v>
      </c>
      <c r="C87" s="16"/>
      <c r="D87" s="16"/>
      <c r="E87" s="41" t="s">
        <v>518</v>
      </c>
      <c r="F87" s="67" t="s">
        <v>317</v>
      </c>
      <c r="G87" s="93">
        <v>1</v>
      </c>
      <c r="H87" s="120"/>
      <c r="I87" s="19"/>
      <c r="J87" s="24"/>
      <c r="K87" s="30"/>
    </row>
    <row r="88" spans="1:11" x14ac:dyDescent="0.2">
      <c r="B88" s="18" t="s">
        <v>145</v>
      </c>
      <c r="C88" s="16"/>
      <c r="D88" s="16"/>
      <c r="E88" s="41" t="s">
        <v>546</v>
      </c>
      <c r="F88" s="126"/>
      <c r="G88" s="92">
        <v>1</v>
      </c>
      <c r="H88" s="117"/>
      <c r="I88" s="19"/>
      <c r="J88" s="24"/>
      <c r="K88" s="30"/>
    </row>
    <row r="89" spans="1:11" x14ac:dyDescent="0.2">
      <c r="B89" s="18" t="s">
        <v>170</v>
      </c>
      <c r="C89" s="16"/>
      <c r="D89" s="16"/>
      <c r="E89" s="18" t="s">
        <v>316</v>
      </c>
      <c r="F89" s="81"/>
      <c r="G89" s="92">
        <v>1</v>
      </c>
      <c r="H89" s="117"/>
      <c r="I89" s="19"/>
      <c r="J89" s="24"/>
      <c r="K89" s="30"/>
    </row>
    <row r="90" spans="1:11" x14ac:dyDescent="0.2">
      <c r="B90" s="18" t="s">
        <v>23</v>
      </c>
      <c r="C90" s="16"/>
      <c r="D90" s="16"/>
      <c r="E90" s="41" t="s">
        <v>146</v>
      </c>
      <c r="F90" s="82"/>
      <c r="G90" s="93"/>
      <c r="H90" s="117"/>
      <c r="I90" s="19"/>
      <c r="J90" s="24"/>
      <c r="K90" s="30"/>
    </row>
    <row r="91" spans="1:11" x14ac:dyDescent="0.2">
      <c r="B91" s="18" t="s">
        <v>22</v>
      </c>
      <c r="C91" s="16"/>
      <c r="D91" s="16"/>
      <c r="E91" s="41" t="s">
        <v>146</v>
      </c>
      <c r="F91" s="67" t="s">
        <v>317</v>
      </c>
      <c r="G91" s="93"/>
      <c r="H91" s="120"/>
      <c r="I91" s="19"/>
      <c r="J91" s="24"/>
      <c r="K91" s="30"/>
    </row>
    <row r="92" spans="1:11" x14ac:dyDescent="0.2">
      <c r="F92" s="85"/>
      <c r="G92" s="95"/>
      <c r="H92" s="79"/>
      <c r="I92" s="11"/>
      <c r="J92" s="30"/>
      <c r="K92" s="30"/>
    </row>
    <row r="93" spans="1:11" x14ac:dyDescent="0.2">
      <c r="F93" s="85"/>
      <c r="G93" s="95"/>
      <c r="H93" s="79"/>
      <c r="I93" s="11"/>
      <c r="J93" s="30"/>
      <c r="K93" s="30"/>
    </row>
    <row r="94" spans="1:11" x14ac:dyDescent="0.2">
      <c r="A94" s="1" t="s">
        <v>24</v>
      </c>
      <c r="B94" s="27"/>
      <c r="C94" s="15"/>
      <c r="D94" s="15"/>
      <c r="E94" s="15"/>
      <c r="F94" s="85"/>
      <c r="G94" s="95"/>
      <c r="H94" s="79"/>
      <c r="I94" s="11"/>
      <c r="J94" s="30"/>
      <c r="K94" s="30"/>
    </row>
    <row r="95" spans="1:11" x14ac:dyDescent="0.2">
      <c r="B95" s="27" t="s">
        <v>191</v>
      </c>
      <c r="C95" s="15"/>
      <c r="D95" s="15"/>
      <c r="E95" s="15" t="s">
        <v>146</v>
      </c>
      <c r="F95" s="82"/>
      <c r="G95" s="92"/>
      <c r="H95" s="117"/>
      <c r="I95" s="19"/>
      <c r="J95" s="24"/>
      <c r="K95" s="30"/>
    </row>
    <row r="96" spans="1:11" x14ac:dyDescent="0.2">
      <c r="B96" s="18" t="s">
        <v>241</v>
      </c>
      <c r="C96" s="16"/>
      <c r="D96" s="16"/>
      <c r="E96" s="41" t="s">
        <v>526</v>
      </c>
      <c r="F96" s="126"/>
      <c r="G96" s="94"/>
      <c r="H96" s="118"/>
      <c r="I96" s="19"/>
      <c r="J96" s="24"/>
      <c r="K96" s="30"/>
    </row>
    <row r="97" spans="2:11" x14ac:dyDescent="0.2">
      <c r="B97" s="41" t="s">
        <v>525</v>
      </c>
      <c r="C97" s="16"/>
      <c r="D97" s="16"/>
      <c r="E97" s="41" t="s">
        <v>547</v>
      </c>
      <c r="F97" s="82"/>
      <c r="G97" s="94">
        <v>1</v>
      </c>
      <c r="H97" s="118" t="s">
        <v>561</v>
      </c>
      <c r="I97" s="19"/>
      <c r="J97" s="24"/>
      <c r="K97" s="30"/>
    </row>
    <row r="98" spans="2:11" x14ac:dyDescent="0.2">
      <c r="B98" s="18" t="s">
        <v>129</v>
      </c>
      <c r="C98" s="16"/>
      <c r="D98" s="16"/>
      <c r="E98" s="15" t="s">
        <v>130</v>
      </c>
      <c r="F98" s="82"/>
      <c r="G98" s="92"/>
      <c r="H98" s="117"/>
      <c r="I98" s="19"/>
      <c r="J98" s="24"/>
      <c r="K98" s="30"/>
    </row>
    <row r="99" spans="2:11" x14ac:dyDescent="0.2">
      <c r="B99" s="18" t="s">
        <v>148</v>
      </c>
      <c r="C99" s="16"/>
      <c r="D99" s="16"/>
      <c r="E99" s="16" t="s">
        <v>146</v>
      </c>
      <c r="F99" s="82"/>
      <c r="G99" s="92"/>
      <c r="H99" s="121"/>
      <c r="I99" s="19"/>
      <c r="J99" s="19"/>
      <c r="K99" s="30"/>
    </row>
    <row r="100" spans="2:11" x14ac:dyDescent="0.2">
      <c r="B100" s="18" t="s">
        <v>223</v>
      </c>
      <c r="C100" s="16"/>
      <c r="D100" s="16"/>
      <c r="E100" s="16" t="s">
        <v>146</v>
      </c>
      <c r="F100" s="82"/>
      <c r="G100" s="92"/>
      <c r="H100" s="117"/>
      <c r="I100" s="19"/>
      <c r="J100" s="24"/>
      <c r="K100" s="30"/>
    </row>
    <row r="101" spans="2:11" x14ac:dyDescent="0.2">
      <c r="B101" s="41" t="s">
        <v>466</v>
      </c>
      <c r="C101" s="16"/>
      <c r="D101" s="16"/>
      <c r="E101" s="16" t="s">
        <v>467</v>
      </c>
      <c r="F101" s="83"/>
      <c r="G101" s="92"/>
      <c r="H101" s="118"/>
      <c r="I101" s="19"/>
      <c r="J101" s="24"/>
      <c r="K101" s="30"/>
    </row>
    <row r="102" spans="2:11" x14ac:dyDescent="0.2">
      <c r="B102" s="18" t="s">
        <v>154</v>
      </c>
      <c r="C102" s="16"/>
      <c r="D102" s="16"/>
      <c r="E102" s="41" t="s">
        <v>489</v>
      </c>
      <c r="F102" s="19"/>
      <c r="G102" s="94"/>
      <c r="H102" s="117"/>
      <c r="I102" s="19"/>
      <c r="J102" s="24"/>
      <c r="K102" s="30"/>
    </row>
    <row r="103" spans="2:11" x14ac:dyDescent="0.2">
      <c r="B103" s="127" t="s">
        <v>172</v>
      </c>
      <c r="C103" s="16"/>
      <c r="D103" s="16"/>
      <c r="E103" s="41" t="s">
        <v>548</v>
      </c>
      <c r="F103" s="67" t="s">
        <v>317</v>
      </c>
      <c r="G103" s="94">
        <v>1</v>
      </c>
      <c r="H103" s="118"/>
      <c r="I103" s="19"/>
      <c r="J103" s="24"/>
      <c r="K103" s="30"/>
    </row>
    <row r="104" spans="2:11" x14ac:dyDescent="0.2">
      <c r="B104" s="18" t="s">
        <v>274</v>
      </c>
      <c r="C104" s="16"/>
      <c r="D104" s="16"/>
      <c r="E104" s="41" t="s">
        <v>303</v>
      </c>
      <c r="F104" s="82"/>
      <c r="G104" s="92"/>
      <c r="H104" s="117"/>
      <c r="I104" s="19"/>
      <c r="J104" s="24"/>
      <c r="K104" s="30"/>
    </row>
    <row r="105" spans="2:11" x14ac:dyDescent="0.2">
      <c r="B105" s="41" t="s">
        <v>480</v>
      </c>
      <c r="C105" s="16"/>
      <c r="D105" s="16"/>
      <c r="E105" s="41" t="s">
        <v>303</v>
      </c>
      <c r="F105" s="82"/>
      <c r="G105" s="92"/>
      <c r="H105" s="117"/>
      <c r="I105" s="19"/>
      <c r="J105" s="24"/>
      <c r="K105" s="30"/>
    </row>
    <row r="106" spans="2:11" x14ac:dyDescent="0.2">
      <c r="B106" s="41" t="s">
        <v>490</v>
      </c>
      <c r="C106" s="16"/>
      <c r="D106" s="16"/>
      <c r="E106" s="41" t="s">
        <v>303</v>
      </c>
      <c r="F106" s="82"/>
      <c r="G106" s="92">
        <v>1</v>
      </c>
      <c r="H106" s="117"/>
      <c r="I106" s="19"/>
      <c r="J106" s="24"/>
      <c r="K106" s="30"/>
    </row>
    <row r="107" spans="2:11" x14ac:dyDescent="0.2">
      <c r="B107" s="18" t="s">
        <v>230</v>
      </c>
      <c r="C107" s="16"/>
      <c r="D107" s="16"/>
      <c r="E107" s="41" t="s">
        <v>527</v>
      </c>
      <c r="F107" s="82"/>
      <c r="G107" s="94"/>
      <c r="H107" s="118"/>
      <c r="I107" s="25"/>
      <c r="J107" s="24"/>
      <c r="K107" s="30"/>
    </row>
    <row r="108" spans="2:11" x14ac:dyDescent="0.2">
      <c r="B108" s="18" t="s">
        <v>229</v>
      </c>
      <c r="C108" s="16"/>
      <c r="D108" s="16"/>
      <c r="E108" s="16" t="s">
        <v>146</v>
      </c>
      <c r="F108" s="19"/>
      <c r="G108" s="92"/>
      <c r="H108" s="117"/>
      <c r="I108" s="19"/>
      <c r="J108" s="19"/>
      <c r="K108" s="30"/>
    </row>
    <row r="109" spans="2:11" x14ac:dyDescent="0.2">
      <c r="B109" s="18" t="s">
        <v>304</v>
      </c>
      <c r="C109" s="16"/>
      <c r="D109" s="16"/>
      <c r="E109" s="18" t="s">
        <v>303</v>
      </c>
      <c r="F109" s="83"/>
      <c r="G109" s="92"/>
      <c r="H109" s="117"/>
      <c r="I109" s="19"/>
      <c r="J109" s="24"/>
      <c r="K109" s="30"/>
    </row>
    <row r="110" spans="2:11" x14ac:dyDescent="0.2">
      <c r="B110" s="127" t="s">
        <v>228</v>
      </c>
      <c r="C110" s="16"/>
      <c r="D110" s="16"/>
      <c r="E110" s="41" t="s">
        <v>422</v>
      </c>
      <c r="F110" s="83"/>
      <c r="G110" s="92"/>
      <c r="H110" s="117"/>
      <c r="I110" s="19"/>
      <c r="J110" s="24"/>
      <c r="K110" s="30"/>
    </row>
    <row r="111" spans="2:11" x14ac:dyDescent="0.2">
      <c r="B111" s="41" t="s">
        <v>414</v>
      </c>
      <c r="C111" s="16"/>
      <c r="D111" s="16"/>
      <c r="E111" s="44" t="s">
        <v>491</v>
      </c>
      <c r="F111" s="67" t="s">
        <v>317</v>
      </c>
      <c r="G111" s="94">
        <v>4</v>
      </c>
      <c r="H111" s="43" t="s">
        <v>519</v>
      </c>
      <c r="I111" s="19"/>
      <c r="J111" s="24"/>
      <c r="K111" s="30"/>
    </row>
    <row r="112" spans="2:11" x14ac:dyDescent="0.2">
      <c r="B112" s="18" t="s">
        <v>155</v>
      </c>
      <c r="C112" s="16"/>
      <c r="D112" s="16"/>
      <c r="E112" s="16" t="s">
        <v>146</v>
      </c>
      <c r="F112" s="82"/>
      <c r="G112" s="94"/>
      <c r="H112" s="117"/>
      <c r="I112" s="19"/>
      <c r="J112" s="24"/>
      <c r="K112" s="30"/>
    </row>
    <row r="113" spans="1:11" x14ac:dyDescent="0.2">
      <c r="B113" s="18" t="s">
        <v>307</v>
      </c>
      <c r="C113" s="16"/>
      <c r="D113" s="16"/>
      <c r="E113" s="16" t="s">
        <v>335</v>
      </c>
      <c r="F113" s="83"/>
      <c r="G113" s="92"/>
      <c r="H113" s="117"/>
      <c r="I113" s="19"/>
      <c r="J113" s="24"/>
      <c r="K113" s="30"/>
    </row>
    <row r="114" spans="1:11" x14ac:dyDescent="0.2">
      <c r="F114" s="85"/>
      <c r="G114" s="95"/>
      <c r="H114" s="79"/>
      <c r="I114" s="11"/>
      <c r="J114" s="30"/>
      <c r="K114" s="30"/>
    </row>
    <row r="115" spans="1:11" x14ac:dyDescent="0.2">
      <c r="A115" s="1" t="s">
        <v>16</v>
      </c>
      <c r="F115" s="85"/>
      <c r="G115" s="95"/>
      <c r="H115" s="79"/>
      <c r="I115" s="11"/>
      <c r="J115" s="30"/>
      <c r="K115" s="30"/>
    </row>
    <row r="116" spans="1:11" x14ac:dyDescent="0.2">
      <c r="B116" s="72" t="s">
        <v>190</v>
      </c>
      <c r="C116" s="21"/>
      <c r="D116" s="21"/>
      <c r="E116" s="21" t="s">
        <v>549</v>
      </c>
      <c r="F116" s="83"/>
      <c r="G116" s="94">
        <v>2</v>
      </c>
      <c r="H116" s="117"/>
      <c r="I116" s="19"/>
      <c r="J116" s="24"/>
    </row>
    <row r="117" spans="1:11" x14ac:dyDescent="0.2">
      <c r="B117" s="18" t="s">
        <v>313</v>
      </c>
      <c r="C117" s="18"/>
      <c r="D117" s="18"/>
      <c r="E117" s="41" t="s">
        <v>424</v>
      </c>
      <c r="F117" s="86"/>
      <c r="G117" s="96"/>
      <c r="H117" s="117"/>
      <c r="I117" s="19"/>
      <c r="J117" s="24"/>
    </row>
    <row r="118" spans="1:11" x14ac:dyDescent="0.2">
      <c r="B118" s="18" t="s">
        <v>83</v>
      </c>
      <c r="C118" s="16"/>
      <c r="D118" s="16"/>
      <c r="E118" s="16" t="s">
        <v>331</v>
      </c>
      <c r="F118" s="82"/>
      <c r="G118" s="92"/>
      <c r="H118" s="117"/>
      <c r="I118" s="19"/>
      <c r="J118" s="24"/>
    </row>
    <row r="119" spans="1:11" x14ac:dyDescent="0.2">
      <c r="B119" s="18" t="s">
        <v>151</v>
      </c>
      <c r="C119" s="16"/>
      <c r="D119" s="16"/>
      <c r="E119" s="16" t="s">
        <v>84</v>
      </c>
      <c r="F119" s="19"/>
      <c r="G119" s="104" t="s">
        <v>562</v>
      </c>
      <c r="H119" s="122"/>
      <c r="I119" s="19"/>
      <c r="J119" s="24"/>
    </row>
    <row r="120" spans="1:11" x14ac:dyDescent="0.2">
      <c r="B120" s="18" t="s">
        <v>19</v>
      </c>
      <c r="C120" s="16"/>
      <c r="D120" s="16"/>
      <c r="E120" s="41" t="s">
        <v>590</v>
      </c>
      <c r="F120" s="67" t="s">
        <v>317</v>
      </c>
      <c r="G120" s="94">
        <v>2</v>
      </c>
      <c r="H120" s="118"/>
      <c r="I120" s="19"/>
      <c r="J120" s="24"/>
    </row>
    <row r="121" spans="1:11" x14ac:dyDescent="0.2">
      <c r="B121" s="18" t="s">
        <v>149</v>
      </c>
      <c r="C121" s="16"/>
      <c r="D121" s="16"/>
      <c r="E121" s="16" t="s">
        <v>3</v>
      </c>
      <c r="F121" s="81"/>
      <c r="G121" s="92"/>
      <c r="H121" s="117"/>
      <c r="I121" s="19"/>
      <c r="J121" s="19"/>
    </row>
    <row r="122" spans="1:11" x14ac:dyDescent="0.2">
      <c r="B122" s="18" t="s">
        <v>18</v>
      </c>
      <c r="C122" s="16"/>
      <c r="D122" s="16"/>
      <c r="E122" s="41" t="s">
        <v>459</v>
      </c>
      <c r="F122" s="82"/>
      <c r="G122" s="92"/>
      <c r="H122" s="43"/>
      <c r="I122" s="11"/>
      <c r="J122" s="24"/>
    </row>
    <row r="123" spans="1:11" x14ac:dyDescent="0.2">
      <c r="B123" s="41" t="s">
        <v>481</v>
      </c>
      <c r="C123" s="16"/>
      <c r="D123" s="16"/>
      <c r="E123" s="16" t="s">
        <v>239</v>
      </c>
      <c r="F123" s="83"/>
      <c r="G123" s="92"/>
      <c r="H123" s="117"/>
      <c r="I123" s="19"/>
      <c r="J123" s="24"/>
    </row>
    <row r="124" spans="1:11" x14ac:dyDescent="0.2">
      <c r="B124" s="18" t="s">
        <v>224</v>
      </c>
      <c r="C124" s="16"/>
      <c r="D124" s="16"/>
      <c r="E124" s="16" t="s">
        <v>225</v>
      </c>
      <c r="F124" s="82"/>
      <c r="G124" s="92"/>
      <c r="H124" s="117"/>
      <c r="I124" s="19"/>
      <c r="J124" s="24"/>
    </row>
    <row r="125" spans="1:11" x14ac:dyDescent="0.2">
      <c r="B125" s="41" t="s">
        <v>468</v>
      </c>
      <c r="C125" s="16"/>
      <c r="D125" s="16"/>
      <c r="E125" s="16" t="s">
        <v>469</v>
      </c>
      <c r="F125" s="83"/>
      <c r="G125" s="92"/>
      <c r="H125" s="118"/>
      <c r="I125" s="19"/>
      <c r="J125" s="24"/>
    </row>
    <row r="126" spans="1:11" x14ac:dyDescent="0.2">
      <c r="B126" s="18" t="s">
        <v>150</v>
      </c>
      <c r="C126" s="16"/>
      <c r="D126" s="16"/>
      <c r="E126" s="41" t="s">
        <v>516</v>
      </c>
      <c r="F126" s="82"/>
      <c r="G126" s="94">
        <v>1</v>
      </c>
      <c r="H126" s="43" t="s">
        <v>517</v>
      </c>
      <c r="I126" s="19"/>
      <c r="J126" s="24"/>
    </row>
    <row r="127" spans="1:11" x14ac:dyDescent="0.2">
      <c r="B127" s="41" t="s">
        <v>423</v>
      </c>
      <c r="C127" s="16"/>
      <c r="D127" s="16"/>
      <c r="E127" s="41" t="s">
        <v>458</v>
      </c>
      <c r="F127" s="82"/>
      <c r="G127" s="92"/>
      <c r="H127" s="118"/>
      <c r="I127" s="40"/>
      <c r="J127" s="24"/>
    </row>
    <row r="128" spans="1:11" x14ac:dyDescent="0.2">
      <c r="B128" s="18" t="s">
        <v>17</v>
      </c>
      <c r="C128" s="16"/>
      <c r="D128" s="16"/>
      <c r="E128" s="64" t="s">
        <v>515</v>
      </c>
      <c r="F128" s="66" t="s">
        <v>541</v>
      </c>
      <c r="G128" s="94">
        <v>1</v>
      </c>
      <c r="H128" s="43" t="s">
        <v>563</v>
      </c>
      <c r="I128" s="40"/>
      <c r="J128" s="24"/>
    </row>
    <row r="129" spans="1:10" x14ac:dyDescent="0.2">
      <c r="F129" s="85"/>
      <c r="G129" s="95"/>
      <c r="H129" s="79"/>
      <c r="I129" s="11"/>
      <c r="J129" s="30"/>
    </row>
    <row r="130" spans="1:10" x14ac:dyDescent="0.2">
      <c r="A130" s="1" t="s">
        <v>138</v>
      </c>
      <c r="F130" s="85"/>
      <c r="G130" s="95"/>
      <c r="H130" s="79"/>
      <c r="I130" s="11"/>
      <c r="J130" s="30"/>
    </row>
    <row r="131" spans="1:10" x14ac:dyDescent="0.2">
      <c r="B131" s="44" t="s">
        <v>427</v>
      </c>
      <c r="C131" s="15"/>
      <c r="D131" s="15"/>
      <c r="E131" s="15" t="s">
        <v>163</v>
      </c>
      <c r="F131" s="86"/>
      <c r="G131" s="92"/>
      <c r="H131" s="117"/>
      <c r="I131" s="19"/>
      <c r="J131" s="24"/>
    </row>
    <row r="132" spans="1:10" x14ac:dyDescent="0.2">
      <c r="B132" s="44" t="s">
        <v>492</v>
      </c>
      <c r="C132" s="15"/>
      <c r="D132" s="15"/>
      <c r="E132" s="44" t="s">
        <v>514</v>
      </c>
      <c r="F132" s="86"/>
      <c r="G132" s="92"/>
      <c r="H132" s="118"/>
      <c r="I132" s="19"/>
      <c r="J132" s="24"/>
    </row>
    <row r="133" spans="1:10" x14ac:dyDescent="0.2">
      <c r="B133" s="41" t="s">
        <v>425</v>
      </c>
      <c r="C133" s="16"/>
      <c r="D133" s="16"/>
      <c r="E133" s="16" t="s">
        <v>82</v>
      </c>
      <c r="F133" s="81"/>
      <c r="G133" s="92"/>
      <c r="H133" s="117"/>
      <c r="I133" s="19"/>
      <c r="J133" s="24"/>
    </row>
    <row r="134" spans="1:10" x14ac:dyDescent="0.2">
      <c r="B134" s="41" t="s">
        <v>426</v>
      </c>
      <c r="C134" s="16"/>
      <c r="D134" s="16"/>
      <c r="E134" s="16" t="s">
        <v>237</v>
      </c>
      <c r="F134" s="81"/>
      <c r="G134" s="92"/>
      <c r="H134" s="122"/>
      <c r="I134" s="26"/>
      <c r="J134" s="24"/>
    </row>
    <row r="135" spans="1:10" x14ac:dyDescent="0.2">
      <c r="B135" s="18" t="s">
        <v>183</v>
      </c>
      <c r="C135" s="16"/>
      <c r="D135" s="16"/>
      <c r="E135" s="41" t="s">
        <v>528</v>
      </c>
      <c r="F135" s="70" t="s">
        <v>478</v>
      </c>
      <c r="G135" s="105">
        <v>1</v>
      </c>
      <c r="H135" s="104" t="s">
        <v>550</v>
      </c>
      <c r="I135" s="26"/>
      <c r="J135" s="24"/>
    </row>
    <row r="136" spans="1:10" x14ac:dyDescent="0.2">
      <c r="B136" s="18" t="s">
        <v>15</v>
      </c>
      <c r="C136" s="16"/>
      <c r="D136" s="16"/>
      <c r="E136" s="16" t="s">
        <v>238</v>
      </c>
      <c r="F136" s="81"/>
      <c r="G136" s="105">
        <v>1</v>
      </c>
      <c r="H136" s="94"/>
      <c r="I136" s="19"/>
      <c r="J136" s="24"/>
    </row>
    <row r="137" spans="1:10" x14ac:dyDescent="0.2">
      <c r="B137" s="18" t="s">
        <v>13</v>
      </c>
      <c r="C137" s="16"/>
      <c r="D137" s="16"/>
      <c r="E137" s="16" t="s">
        <v>564</v>
      </c>
      <c r="F137" s="70" t="s">
        <v>478</v>
      </c>
      <c r="G137" s="105">
        <v>1</v>
      </c>
      <c r="H137" s="92"/>
      <c r="I137" s="19"/>
      <c r="J137" s="24"/>
    </row>
    <row r="138" spans="1:10" x14ac:dyDescent="0.2">
      <c r="B138" s="18" t="s">
        <v>14</v>
      </c>
      <c r="C138" s="16"/>
      <c r="D138" s="16"/>
      <c r="E138" s="16" t="s">
        <v>565</v>
      </c>
      <c r="F138" s="70" t="s">
        <v>478</v>
      </c>
      <c r="G138" s="105">
        <v>1</v>
      </c>
      <c r="H138" s="94"/>
      <c r="I138" s="19"/>
      <c r="J138" s="24"/>
    </row>
    <row r="139" spans="1:10" x14ac:dyDescent="0.2">
      <c r="F139" s="85"/>
      <c r="G139" s="95"/>
      <c r="H139" s="79"/>
      <c r="I139" s="11"/>
      <c r="J139" s="30"/>
    </row>
    <row r="140" spans="1:10" x14ac:dyDescent="0.2">
      <c r="F140" s="85"/>
      <c r="G140" s="95"/>
      <c r="H140" s="79"/>
      <c r="I140" s="11"/>
      <c r="J140" s="30"/>
    </row>
    <row r="141" spans="1:10" x14ac:dyDescent="0.2">
      <c r="A141" s="1" t="s">
        <v>20</v>
      </c>
      <c r="F141" s="85"/>
      <c r="G141" s="95"/>
      <c r="H141" s="79"/>
      <c r="I141" s="11"/>
      <c r="J141" s="30"/>
    </row>
    <row r="142" spans="1:10" x14ac:dyDescent="0.2">
      <c r="B142" s="72" t="s">
        <v>299</v>
      </c>
      <c r="C142" s="21"/>
      <c r="D142" s="21"/>
      <c r="E142" s="21" t="s">
        <v>240</v>
      </c>
      <c r="F142" s="82"/>
      <c r="G142" s="92"/>
      <c r="H142" s="117"/>
      <c r="I142" s="19"/>
      <c r="J142" s="24"/>
    </row>
    <row r="143" spans="1:10" x14ac:dyDescent="0.2">
      <c r="B143" s="27" t="s">
        <v>300</v>
      </c>
      <c r="C143" s="15"/>
      <c r="D143" s="15"/>
      <c r="E143" s="27" t="s">
        <v>301</v>
      </c>
      <c r="F143" s="82"/>
      <c r="G143" s="92"/>
      <c r="H143" s="117"/>
      <c r="I143" s="19"/>
      <c r="J143" s="24"/>
    </row>
    <row r="144" spans="1:10" x14ac:dyDescent="0.2">
      <c r="B144" s="18" t="s">
        <v>156</v>
      </c>
      <c r="C144" s="16"/>
      <c r="D144" s="16"/>
      <c r="E144" s="18" t="s">
        <v>324</v>
      </c>
      <c r="F144" s="86"/>
      <c r="G144" s="94"/>
      <c r="H144" s="117"/>
      <c r="I144" s="24"/>
      <c r="J144" s="24"/>
    </row>
    <row r="145" spans="1:13" x14ac:dyDescent="0.2">
      <c r="B145" s="41" t="s">
        <v>536</v>
      </c>
      <c r="C145" s="16"/>
      <c r="D145" s="16"/>
      <c r="E145" s="41" t="s">
        <v>537</v>
      </c>
      <c r="F145" s="86"/>
      <c r="G145" s="94"/>
      <c r="H145" s="117"/>
      <c r="I145" s="24"/>
      <c r="J145" s="24"/>
    </row>
    <row r="146" spans="1:13" x14ac:dyDescent="0.2">
      <c r="B146" s="41" t="s">
        <v>534</v>
      </c>
      <c r="C146" s="16"/>
      <c r="D146" s="16"/>
      <c r="E146" s="41" t="s">
        <v>535</v>
      </c>
      <c r="F146" s="19"/>
      <c r="G146" s="94"/>
      <c r="H146" s="117"/>
      <c r="I146" s="19"/>
      <c r="J146" s="24"/>
    </row>
    <row r="147" spans="1:13" x14ac:dyDescent="0.2">
      <c r="B147" s="18" t="s">
        <v>298</v>
      </c>
      <c r="C147" s="16"/>
      <c r="D147" s="16"/>
      <c r="E147" s="41" t="s">
        <v>428</v>
      </c>
      <c r="F147" s="70" t="s">
        <v>478</v>
      </c>
      <c r="G147" s="94">
        <v>2</v>
      </c>
      <c r="H147" s="94"/>
      <c r="I147" s="19"/>
      <c r="J147" s="24"/>
    </row>
    <row r="148" spans="1:13" x14ac:dyDescent="0.2">
      <c r="F148" s="85"/>
      <c r="G148" s="95"/>
      <c r="H148" s="79"/>
      <c r="I148" s="11"/>
      <c r="J148" s="30"/>
    </row>
    <row r="149" spans="1:13" x14ac:dyDescent="0.2">
      <c r="A149" s="1" t="s">
        <v>21</v>
      </c>
      <c r="F149" s="85"/>
      <c r="G149" s="95"/>
      <c r="H149" s="79"/>
      <c r="I149" s="11"/>
      <c r="J149" s="30"/>
    </row>
    <row r="150" spans="1:13" x14ac:dyDescent="0.2">
      <c r="B150" s="72" t="s">
        <v>168</v>
      </c>
      <c r="C150" s="21"/>
      <c r="D150" s="21"/>
      <c r="E150" s="72" t="s">
        <v>247</v>
      </c>
      <c r="F150" s="81"/>
      <c r="G150" s="92"/>
      <c r="H150" s="117"/>
      <c r="I150" s="40"/>
      <c r="J150" s="24"/>
    </row>
    <row r="151" spans="1:13" x14ac:dyDescent="0.2">
      <c r="B151" s="73" t="s">
        <v>470</v>
      </c>
      <c r="C151" s="21"/>
      <c r="D151" s="21"/>
      <c r="E151" s="73" t="s">
        <v>588</v>
      </c>
      <c r="F151" s="70" t="s">
        <v>478</v>
      </c>
      <c r="G151" s="92">
        <v>4</v>
      </c>
      <c r="H151" s="118"/>
      <c r="I151" s="19"/>
      <c r="J151" s="24"/>
    </row>
    <row r="152" spans="1:13" x14ac:dyDescent="0.2">
      <c r="B152" s="72" t="s">
        <v>207</v>
      </c>
      <c r="C152" s="21"/>
      <c r="D152" s="21"/>
      <c r="E152" s="73" t="s">
        <v>447</v>
      </c>
      <c r="F152" s="81"/>
      <c r="G152" s="94"/>
      <c r="H152" s="117"/>
      <c r="I152" s="19"/>
      <c r="J152" s="24"/>
    </row>
    <row r="153" spans="1:13" x14ac:dyDescent="0.2">
      <c r="B153" s="41" t="s">
        <v>566</v>
      </c>
      <c r="C153" s="16"/>
      <c r="D153" s="16"/>
      <c r="E153" s="16" t="s">
        <v>86</v>
      </c>
      <c r="F153" s="19"/>
      <c r="G153" s="92"/>
      <c r="H153" s="117"/>
      <c r="I153" s="23"/>
      <c r="J153" s="24"/>
    </row>
    <row r="154" spans="1:13" x14ac:dyDescent="0.2">
      <c r="B154" s="41" t="s">
        <v>567</v>
      </c>
      <c r="C154" s="16"/>
      <c r="D154" s="16"/>
      <c r="E154" s="16" t="s">
        <v>87</v>
      </c>
      <c r="F154" s="19"/>
      <c r="G154" s="96"/>
      <c r="H154" s="122"/>
      <c r="I154" s="26"/>
      <c r="J154" s="24"/>
    </row>
    <row r="155" spans="1:13" x14ac:dyDescent="0.2">
      <c r="B155" s="41" t="s">
        <v>589</v>
      </c>
      <c r="C155" s="16"/>
      <c r="D155" s="16"/>
      <c r="E155" s="18" t="s">
        <v>235</v>
      </c>
      <c r="F155" s="70" t="s">
        <v>478</v>
      </c>
      <c r="G155" s="92">
        <v>1</v>
      </c>
      <c r="H155" s="117"/>
      <c r="I155" s="19"/>
      <c r="J155" s="24"/>
    </row>
    <row r="156" spans="1:13" x14ac:dyDescent="0.2">
      <c r="B156" s="18" t="s">
        <v>322</v>
      </c>
      <c r="C156" s="16"/>
      <c r="D156" s="16"/>
      <c r="E156" s="34" t="s">
        <v>323</v>
      </c>
      <c r="F156" s="81"/>
      <c r="G156" s="96"/>
      <c r="H156" s="122"/>
      <c r="I156" s="22"/>
      <c r="J156" s="24"/>
    </row>
    <row r="157" spans="1:13" ht="15.75" x14ac:dyDescent="0.2">
      <c r="B157" s="18" t="s">
        <v>139</v>
      </c>
      <c r="C157" s="16"/>
      <c r="D157" s="16"/>
      <c r="E157" s="18" t="s">
        <v>332</v>
      </c>
      <c r="F157" s="81"/>
      <c r="G157" s="94"/>
      <c r="H157" s="118"/>
      <c r="I157" s="19"/>
      <c r="J157" s="24"/>
      <c r="M157" s="12"/>
    </row>
    <row r="158" spans="1:13" x14ac:dyDescent="0.2">
      <c r="B158" s="18" t="s">
        <v>311</v>
      </c>
      <c r="C158" s="18"/>
      <c r="D158" s="18"/>
      <c r="E158" s="18" t="s">
        <v>312</v>
      </c>
      <c r="F158" s="81"/>
      <c r="G158" s="96"/>
      <c r="H158" s="117"/>
      <c r="I158" s="19"/>
      <c r="J158" s="24"/>
    </row>
    <row r="159" spans="1:13" x14ac:dyDescent="0.2">
      <c r="B159" s="18" t="s">
        <v>302</v>
      </c>
      <c r="C159" s="16"/>
      <c r="D159" s="16"/>
      <c r="E159" s="41" t="s">
        <v>524</v>
      </c>
      <c r="F159" s="81"/>
      <c r="G159" s="92"/>
      <c r="H159" s="117"/>
      <c r="I159" s="19"/>
      <c r="J159" s="24"/>
    </row>
    <row r="160" spans="1:13" x14ac:dyDescent="0.2">
      <c r="B160" s="41" t="s">
        <v>336</v>
      </c>
      <c r="C160" s="16"/>
      <c r="D160" s="16"/>
      <c r="E160" s="34"/>
      <c r="F160" s="81"/>
      <c r="G160" s="96"/>
      <c r="H160" s="122"/>
      <c r="I160" s="22"/>
      <c r="J160" s="24"/>
    </row>
    <row r="161" spans="2:10" x14ac:dyDescent="0.2">
      <c r="B161" s="18" t="s">
        <v>320</v>
      </c>
      <c r="C161" s="16"/>
      <c r="D161" s="16"/>
      <c r="E161" s="34" t="s">
        <v>321</v>
      </c>
      <c r="F161" s="81"/>
      <c r="G161" s="96"/>
      <c r="H161" s="122"/>
      <c r="I161" s="22"/>
      <c r="J161" s="24"/>
    </row>
    <row r="162" spans="2:10" x14ac:dyDescent="0.2">
      <c r="B162" s="18" t="s">
        <v>210</v>
      </c>
      <c r="C162" s="16"/>
      <c r="D162" s="16"/>
      <c r="E162" s="76" t="s">
        <v>211</v>
      </c>
      <c r="F162" s="81"/>
      <c r="G162" s="92"/>
      <c r="H162" s="79"/>
      <c r="I162" s="19"/>
      <c r="J162" s="24"/>
    </row>
    <row r="163" spans="2:10" x14ac:dyDescent="0.2">
      <c r="B163" s="18" t="s">
        <v>205</v>
      </c>
      <c r="C163" s="16"/>
      <c r="D163" s="16"/>
      <c r="E163" s="76" t="s">
        <v>206</v>
      </c>
      <c r="F163" s="81"/>
      <c r="G163" s="99"/>
      <c r="H163" s="117"/>
      <c r="I163" s="19"/>
      <c r="J163" s="24"/>
    </row>
    <row r="164" spans="2:10" x14ac:dyDescent="0.2">
      <c r="B164" s="41" t="s">
        <v>460</v>
      </c>
      <c r="C164" s="16"/>
      <c r="D164" s="16"/>
      <c r="E164" s="41" t="s">
        <v>482</v>
      </c>
      <c r="F164" s="70" t="s">
        <v>478</v>
      </c>
      <c r="G164" s="94">
        <v>8</v>
      </c>
      <c r="H164" s="104" t="s">
        <v>568</v>
      </c>
      <c r="I164" s="25"/>
      <c r="J164" s="24"/>
    </row>
    <row r="165" spans="2:10" x14ac:dyDescent="0.2">
      <c r="B165" s="18" t="s">
        <v>330</v>
      </c>
      <c r="C165" s="16"/>
      <c r="D165" s="16"/>
      <c r="E165" s="16" t="s">
        <v>88</v>
      </c>
      <c r="F165" s="81"/>
      <c r="G165" s="92"/>
      <c r="H165" s="122"/>
      <c r="I165" s="31"/>
      <c r="J165" s="24"/>
    </row>
    <row r="166" spans="2:10" x14ac:dyDescent="0.2">
      <c r="B166" s="41" t="s">
        <v>521</v>
      </c>
      <c r="C166" s="16"/>
      <c r="D166" s="16"/>
      <c r="E166" s="41" t="s">
        <v>482</v>
      </c>
      <c r="F166" s="81"/>
      <c r="G166" s="92"/>
      <c r="H166" s="122"/>
      <c r="I166" s="31"/>
      <c r="J166" s="24"/>
    </row>
    <row r="167" spans="2:10" x14ac:dyDescent="0.2">
      <c r="B167" s="18" t="s">
        <v>209</v>
      </c>
      <c r="C167" s="16"/>
      <c r="D167" s="16"/>
      <c r="E167" s="34" t="s">
        <v>289</v>
      </c>
      <c r="F167" s="81"/>
      <c r="G167" s="99"/>
      <c r="H167" s="117"/>
      <c r="I167" s="19"/>
      <c r="J167" s="24"/>
    </row>
    <row r="168" spans="2:10" x14ac:dyDescent="0.2">
      <c r="B168" s="41" t="s">
        <v>522</v>
      </c>
      <c r="C168" s="16"/>
      <c r="D168" s="16"/>
      <c r="E168" s="41" t="s">
        <v>482</v>
      </c>
      <c r="F168" s="81"/>
      <c r="G168" s="99"/>
      <c r="H168" s="125"/>
      <c r="I168" s="19"/>
      <c r="J168" s="24"/>
    </row>
    <row r="169" spans="2:10" x14ac:dyDescent="0.2">
      <c r="B169" s="18" t="s">
        <v>208</v>
      </c>
      <c r="C169" s="16"/>
      <c r="D169" s="16"/>
      <c r="E169" s="34" t="s">
        <v>288</v>
      </c>
      <c r="F169" s="81"/>
      <c r="G169" s="99"/>
      <c r="H169" s="79"/>
      <c r="I169" s="19"/>
      <c r="J169" s="24"/>
    </row>
    <row r="170" spans="2:10" x14ac:dyDescent="0.2">
      <c r="B170" s="18" t="s">
        <v>246</v>
      </c>
      <c r="C170" s="16"/>
      <c r="D170" s="16"/>
      <c r="E170" s="16" t="s">
        <v>88</v>
      </c>
      <c r="F170" s="81"/>
      <c r="G170" s="94"/>
      <c r="H170" s="117"/>
      <c r="I170" s="19"/>
      <c r="J170" s="24"/>
    </row>
    <row r="171" spans="2:10" x14ac:dyDescent="0.2">
      <c r="B171" s="18" t="s">
        <v>127</v>
      </c>
      <c r="C171" s="16"/>
      <c r="D171" s="16"/>
      <c r="E171" s="76" t="s">
        <v>88</v>
      </c>
      <c r="F171" s="81"/>
      <c r="G171" s="100"/>
      <c r="H171" s="117"/>
      <c r="I171" s="19"/>
      <c r="J171" s="24"/>
    </row>
    <row r="172" spans="2:10" x14ac:dyDescent="0.2">
      <c r="B172" s="18" t="s">
        <v>85</v>
      </c>
      <c r="C172" s="16"/>
      <c r="D172" s="16"/>
      <c r="E172" s="16" t="s">
        <v>540</v>
      </c>
      <c r="F172" s="70" t="s">
        <v>478</v>
      </c>
      <c r="G172" s="101">
        <v>2</v>
      </c>
      <c r="H172" s="66" t="s">
        <v>259</v>
      </c>
      <c r="I172" s="19"/>
      <c r="J172" s="24"/>
    </row>
    <row r="173" spans="2:10" x14ac:dyDescent="0.2">
      <c r="B173" s="18" t="s">
        <v>171</v>
      </c>
      <c r="C173" s="16"/>
      <c r="D173" s="16"/>
      <c r="E173" s="77" t="s">
        <v>523</v>
      </c>
      <c r="F173" s="70" t="s">
        <v>478</v>
      </c>
      <c r="G173" s="101" t="s">
        <v>586</v>
      </c>
      <c r="H173" s="66" t="s">
        <v>259</v>
      </c>
      <c r="I173" s="22"/>
      <c r="J173" s="24"/>
    </row>
    <row r="174" spans="2:10" x14ac:dyDescent="0.2">
      <c r="B174" s="18" t="s">
        <v>122</v>
      </c>
      <c r="C174" s="16"/>
      <c r="D174" s="16"/>
      <c r="E174" s="18" t="s">
        <v>152</v>
      </c>
      <c r="F174" s="81"/>
      <c r="G174" s="102"/>
      <c r="H174" s="117"/>
      <c r="I174" s="19"/>
      <c r="J174" s="24"/>
    </row>
    <row r="175" spans="2:10" x14ac:dyDescent="0.2">
      <c r="B175" s="18" t="s">
        <v>164</v>
      </c>
      <c r="C175" s="16"/>
      <c r="D175" s="16"/>
      <c r="E175" s="18" t="s">
        <v>309</v>
      </c>
      <c r="F175" s="70" t="s">
        <v>478</v>
      </c>
      <c r="G175" s="102">
        <v>1</v>
      </c>
      <c r="H175" s="118"/>
      <c r="I175" s="19"/>
      <c r="J175" s="24"/>
    </row>
    <row r="176" spans="2:10" x14ac:dyDescent="0.2">
      <c r="E176" s="14"/>
      <c r="F176" s="84"/>
      <c r="G176" s="95"/>
      <c r="H176" s="79"/>
      <c r="I176" s="11"/>
      <c r="J176" s="30"/>
    </row>
    <row r="177" spans="1:10" x14ac:dyDescent="0.2">
      <c r="F177" s="84"/>
      <c r="G177" s="95"/>
      <c r="H177" s="79"/>
      <c r="I177" s="11"/>
      <c r="J177" s="30"/>
    </row>
    <row r="178" spans="1:10" x14ac:dyDescent="0.2">
      <c r="A178" s="1" t="s">
        <v>42</v>
      </c>
      <c r="F178" s="84"/>
      <c r="G178" s="95"/>
      <c r="H178" s="79"/>
      <c r="I178" s="11"/>
      <c r="J178" s="30"/>
    </row>
    <row r="179" spans="1:10" x14ac:dyDescent="0.2">
      <c r="B179" s="14" t="s">
        <v>196</v>
      </c>
      <c r="E179" t="s">
        <v>197</v>
      </c>
      <c r="F179" s="70" t="s">
        <v>478</v>
      </c>
      <c r="G179" s="92">
        <v>1</v>
      </c>
      <c r="H179" s="117"/>
      <c r="I179" s="19"/>
      <c r="J179" s="24"/>
    </row>
    <row r="180" spans="1:10" x14ac:dyDescent="0.2">
      <c r="B180" s="14" t="s">
        <v>265</v>
      </c>
      <c r="E180" s="14" t="s">
        <v>50</v>
      </c>
      <c r="F180" s="81"/>
      <c r="G180" s="92"/>
      <c r="H180" s="117"/>
      <c r="I180" s="19"/>
      <c r="J180" s="24"/>
    </row>
    <row r="181" spans="1:10" x14ac:dyDescent="0.2">
      <c r="B181" s="14" t="s">
        <v>198</v>
      </c>
      <c r="E181" t="s">
        <v>199</v>
      </c>
      <c r="F181" s="81"/>
      <c r="G181" s="92"/>
      <c r="H181" s="117"/>
      <c r="I181" s="19"/>
      <c r="J181" s="24"/>
    </row>
    <row r="182" spans="1:10" x14ac:dyDescent="0.2">
      <c r="B182" s="14" t="s">
        <v>212</v>
      </c>
      <c r="F182" s="81"/>
      <c r="G182" s="92"/>
      <c r="H182" s="117"/>
      <c r="I182" s="19"/>
      <c r="J182" s="24"/>
    </row>
    <row r="183" spans="1:10" x14ac:dyDescent="0.2">
      <c r="B183" s="14" t="s">
        <v>284</v>
      </c>
      <c r="E183" s="14" t="s">
        <v>333</v>
      </c>
      <c r="F183" s="81"/>
      <c r="G183" s="92"/>
      <c r="H183" s="122"/>
      <c r="J183" s="24"/>
    </row>
    <row r="184" spans="1:10" x14ac:dyDescent="0.2">
      <c r="B184" s="14" t="s">
        <v>43</v>
      </c>
      <c r="E184" t="s">
        <v>95</v>
      </c>
      <c r="F184" s="70" t="s">
        <v>478</v>
      </c>
      <c r="G184" s="92">
        <v>1</v>
      </c>
      <c r="H184" s="117"/>
      <c r="I184" s="19"/>
      <c r="J184" s="24"/>
    </row>
    <row r="185" spans="1:10" x14ac:dyDescent="0.2">
      <c r="B185" s="14" t="s">
        <v>110</v>
      </c>
      <c r="E185" t="s">
        <v>109</v>
      </c>
      <c r="F185" s="81"/>
      <c r="G185" s="94" t="s">
        <v>415</v>
      </c>
      <c r="H185" s="117" t="s">
        <v>569</v>
      </c>
      <c r="I185" s="19"/>
      <c r="J185" s="24"/>
    </row>
    <row r="186" spans="1:10" x14ac:dyDescent="0.2">
      <c r="B186" s="14" t="s">
        <v>174</v>
      </c>
      <c r="E186" t="s">
        <v>175</v>
      </c>
      <c r="F186" s="81"/>
      <c r="G186" s="92"/>
      <c r="H186" s="117"/>
      <c r="I186" s="19"/>
      <c r="J186" s="19"/>
    </row>
    <row r="187" spans="1:10" x14ac:dyDescent="0.2">
      <c r="B187" s="14" t="s">
        <v>52</v>
      </c>
      <c r="E187" t="s">
        <v>96</v>
      </c>
      <c r="F187" s="81"/>
      <c r="G187" s="92"/>
      <c r="H187" s="117"/>
      <c r="I187" s="19"/>
      <c r="J187" s="19"/>
    </row>
    <row r="188" spans="1:10" x14ac:dyDescent="0.2">
      <c r="B188" s="14" t="s">
        <v>48</v>
      </c>
      <c r="E188" t="s">
        <v>44</v>
      </c>
      <c r="F188" s="81"/>
      <c r="G188" s="92"/>
      <c r="H188" s="117"/>
      <c r="I188" s="19"/>
      <c r="J188" s="19"/>
    </row>
    <row r="189" spans="1:10" x14ac:dyDescent="0.2">
      <c r="B189" s="14" t="s">
        <v>285</v>
      </c>
      <c r="E189" t="s">
        <v>533</v>
      </c>
      <c r="F189" s="19"/>
      <c r="G189" s="92">
        <v>1</v>
      </c>
      <c r="H189" s="117"/>
      <c r="I189" s="19"/>
      <c r="J189" s="19"/>
    </row>
    <row r="190" spans="1:10" x14ac:dyDescent="0.2">
      <c r="B190" s="14" t="s">
        <v>268</v>
      </c>
      <c r="E190" t="s">
        <v>269</v>
      </c>
      <c r="F190" s="70" t="s">
        <v>478</v>
      </c>
      <c r="G190" s="92">
        <v>1</v>
      </c>
      <c r="H190" s="117"/>
      <c r="I190" s="19"/>
      <c r="J190" s="19"/>
    </row>
    <row r="191" spans="1:10" x14ac:dyDescent="0.2">
      <c r="B191" s="14" t="s">
        <v>123</v>
      </c>
      <c r="E191" t="s">
        <v>124</v>
      </c>
      <c r="F191" s="19"/>
      <c r="G191" s="92"/>
      <c r="H191" s="118"/>
      <c r="I191" s="19"/>
      <c r="J191" s="19"/>
    </row>
    <row r="192" spans="1:10" x14ac:dyDescent="0.2">
      <c r="B192" s="14" t="s">
        <v>200</v>
      </c>
      <c r="E192" t="s">
        <v>236</v>
      </c>
      <c r="F192" s="19"/>
      <c r="G192" s="101"/>
      <c r="H192" s="101"/>
      <c r="I192" s="19"/>
      <c r="J192" s="19"/>
    </row>
    <row r="193" spans="2:11" x14ac:dyDescent="0.2">
      <c r="B193" s="14" t="s">
        <v>267</v>
      </c>
      <c r="E193" s="42" t="s">
        <v>513</v>
      </c>
      <c r="F193" s="19"/>
      <c r="G193" s="92"/>
      <c r="H193" s="117"/>
      <c r="I193" s="19"/>
      <c r="J193" s="19"/>
    </row>
    <row r="194" spans="2:11" x14ac:dyDescent="0.2">
      <c r="B194" s="14" t="s">
        <v>59</v>
      </c>
      <c r="E194" t="s">
        <v>97</v>
      </c>
      <c r="F194" s="70" t="s">
        <v>478</v>
      </c>
      <c r="G194" s="92">
        <v>1</v>
      </c>
      <c r="H194" s="117"/>
      <c r="I194" s="19"/>
      <c r="J194" s="19"/>
    </row>
    <row r="195" spans="2:11" x14ac:dyDescent="0.2">
      <c r="B195" s="14" t="s">
        <v>278</v>
      </c>
      <c r="E195" t="s">
        <v>97</v>
      </c>
      <c r="F195" s="70" t="s">
        <v>478</v>
      </c>
      <c r="G195" s="92">
        <v>1</v>
      </c>
      <c r="H195" s="117"/>
      <c r="I195" s="19"/>
      <c r="J195" s="19"/>
    </row>
    <row r="196" spans="2:11" x14ac:dyDescent="0.2">
      <c r="B196" s="42" t="s">
        <v>429</v>
      </c>
      <c r="E196" t="s">
        <v>117</v>
      </c>
      <c r="F196" s="70" t="s">
        <v>478</v>
      </c>
      <c r="G196" s="92">
        <v>1</v>
      </c>
      <c r="H196" s="94"/>
      <c r="I196" s="19"/>
      <c r="J196" s="19"/>
    </row>
    <row r="197" spans="2:11" x14ac:dyDescent="0.2">
      <c r="B197" s="14" t="s">
        <v>63</v>
      </c>
      <c r="E197" t="s">
        <v>98</v>
      </c>
      <c r="F197" s="19"/>
      <c r="G197" s="92"/>
      <c r="H197" s="117"/>
      <c r="I197" s="19"/>
      <c r="J197" s="19"/>
    </row>
    <row r="198" spans="2:11" x14ac:dyDescent="0.2">
      <c r="B198" s="14" t="s">
        <v>76</v>
      </c>
      <c r="E198" t="s">
        <v>117</v>
      </c>
      <c r="F198" s="19"/>
      <c r="G198" s="92"/>
      <c r="H198" s="117"/>
      <c r="I198" s="19"/>
      <c r="J198" s="19"/>
    </row>
    <row r="199" spans="2:11" x14ac:dyDescent="0.2">
      <c r="B199" s="14" t="s">
        <v>159</v>
      </c>
      <c r="E199" t="s">
        <v>554</v>
      </c>
      <c r="F199" s="70" t="s">
        <v>478</v>
      </c>
      <c r="G199" s="92">
        <v>1</v>
      </c>
      <c r="H199" s="94"/>
      <c r="I199" s="19"/>
      <c r="J199" s="19"/>
    </row>
    <row r="200" spans="2:11" x14ac:dyDescent="0.2">
      <c r="B200" s="14" t="s">
        <v>125</v>
      </c>
      <c r="E200" t="s">
        <v>126</v>
      </c>
      <c r="F200" s="19"/>
      <c r="G200" s="92"/>
      <c r="H200" s="117"/>
      <c r="I200" s="19"/>
      <c r="J200" s="19"/>
      <c r="K200" s="30"/>
    </row>
    <row r="201" spans="2:11" x14ac:dyDescent="0.2">
      <c r="B201" s="14" t="s">
        <v>258</v>
      </c>
      <c r="F201" s="19"/>
      <c r="G201" s="92"/>
      <c r="H201" s="117"/>
      <c r="I201" s="19"/>
      <c r="J201" s="19"/>
      <c r="K201" s="30"/>
    </row>
    <row r="202" spans="2:11" x14ac:dyDescent="0.2">
      <c r="B202" s="14" t="s">
        <v>264</v>
      </c>
      <c r="E202" s="42" t="s">
        <v>553</v>
      </c>
      <c r="F202" s="70" t="s">
        <v>478</v>
      </c>
      <c r="G202" s="94">
        <v>1</v>
      </c>
      <c r="H202" s="94"/>
      <c r="I202" s="19"/>
      <c r="J202" s="19"/>
      <c r="K202" s="30"/>
    </row>
    <row r="203" spans="2:11" x14ac:dyDescent="0.2">
      <c r="B203" s="14" t="s">
        <v>66</v>
      </c>
      <c r="E203" s="42" t="s">
        <v>512</v>
      </c>
      <c r="F203" s="70" t="s">
        <v>478</v>
      </c>
      <c r="G203" s="94">
        <v>1</v>
      </c>
      <c r="H203" s="117"/>
      <c r="I203" s="19"/>
      <c r="J203" s="19"/>
      <c r="K203" s="30"/>
    </row>
    <row r="204" spans="2:11" x14ac:dyDescent="0.2">
      <c r="B204" s="14" t="s">
        <v>47</v>
      </c>
      <c r="E204" s="42" t="s">
        <v>472</v>
      </c>
      <c r="F204" s="70" t="s">
        <v>478</v>
      </c>
      <c r="G204" s="94">
        <v>1</v>
      </c>
      <c r="H204" s="117"/>
      <c r="I204" s="19"/>
      <c r="J204" s="19"/>
      <c r="K204" s="79"/>
    </row>
    <row r="205" spans="2:11" x14ac:dyDescent="0.2">
      <c r="B205" s="14" t="s">
        <v>261</v>
      </c>
      <c r="E205" s="14" t="s">
        <v>262</v>
      </c>
      <c r="F205" s="19"/>
      <c r="G205" s="92"/>
      <c r="H205" s="117"/>
      <c r="I205" s="19"/>
      <c r="J205" s="19"/>
      <c r="K205" s="79"/>
    </row>
    <row r="206" spans="2:11" x14ac:dyDescent="0.2">
      <c r="B206" s="14" t="s">
        <v>94</v>
      </c>
      <c r="E206" s="14" t="s">
        <v>306</v>
      </c>
      <c r="F206" s="70" t="s">
        <v>478</v>
      </c>
      <c r="G206" s="92">
        <v>1</v>
      </c>
      <c r="H206" s="117"/>
      <c r="I206" s="19"/>
      <c r="J206" s="19"/>
      <c r="K206" s="30"/>
    </row>
    <row r="207" spans="2:11" x14ac:dyDescent="0.2">
      <c r="B207" s="42" t="s">
        <v>454</v>
      </c>
      <c r="E207" s="42" t="s">
        <v>287</v>
      </c>
      <c r="F207" s="19"/>
      <c r="G207" s="92"/>
      <c r="H207" s="117"/>
      <c r="I207" s="19"/>
      <c r="J207" s="19"/>
      <c r="K207" s="30"/>
    </row>
    <row r="208" spans="2:11" x14ac:dyDescent="0.2">
      <c r="B208" s="14" t="s">
        <v>242</v>
      </c>
      <c r="E208" t="s">
        <v>243</v>
      </c>
      <c r="F208" s="19"/>
      <c r="G208" s="92"/>
      <c r="H208" s="117"/>
      <c r="I208" s="19"/>
      <c r="J208" s="19"/>
      <c r="K208" s="30"/>
    </row>
    <row r="209" spans="2:11" x14ac:dyDescent="0.2">
      <c r="B209" s="14" t="s">
        <v>99</v>
      </c>
      <c r="E209" s="42" t="s">
        <v>511</v>
      </c>
      <c r="F209" s="70" t="s">
        <v>478</v>
      </c>
      <c r="G209" s="101">
        <v>1</v>
      </c>
      <c r="H209" s="129" t="s">
        <v>570</v>
      </c>
      <c r="I209" s="19"/>
      <c r="J209" s="19"/>
      <c r="K209" s="30"/>
    </row>
    <row r="210" spans="2:11" x14ac:dyDescent="0.2">
      <c r="B210" s="14" t="s">
        <v>293</v>
      </c>
      <c r="E210" s="42" t="s">
        <v>461</v>
      </c>
      <c r="F210" s="70" t="s">
        <v>478</v>
      </c>
      <c r="G210" s="92" t="s">
        <v>571</v>
      </c>
      <c r="H210" s="117"/>
      <c r="I210" s="19"/>
      <c r="J210" s="19"/>
      <c r="K210" s="30"/>
    </row>
    <row r="211" spans="2:11" x14ac:dyDescent="0.2">
      <c r="B211" s="14" t="s">
        <v>56</v>
      </c>
      <c r="E211" t="s">
        <v>105</v>
      </c>
      <c r="F211" s="19"/>
      <c r="G211" s="92"/>
      <c r="H211" s="117"/>
      <c r="I211" s="19"/>
      <c r="J211" s="19"/>
      <c r="K211" s="30"/>
    </row>
    <row r="212" spans="2:11" x14ac:dyDescent="0.2">
      <c r="B212" s="14" t="s">
        <v>305</v>
      </c>
      <c r="E212" s="42" t="s">
        <v>472</v>
      </c>
      <c r="F212" s="70" t="s">
        <v>478</v>
      </c>
      <c r="G212" s="92">
        <v>1</v>
      </c>
      <c r="H212" s="117"/>
      <c r="I212" s="19"/>
      <c r="J212" s="19"/>
      <c r="K212" s="79"/>
    </row>
    <row r="213" spans="2:11" x14ac:dyDescent="0.2">
      <c r="B213" s="14" t="s">
        <v>255</v>
      </c>
      <c r="E213" t="s">
        <v>256</v>
      </c>
      <c r="F213" s="19"/>
      <c r="G213" s="101"/>
      <c r="H213" s="101"/>
      <c r="I213" s="19"/>
      <c r="J213" s="19"/>
      <c r="K213" s="79"/>
    </row>
    <row r="214" spans="2:11" x14ac:dyDescent="0.2">
      <c r="B214" s="14" t="s">
        <v>45</v>
      </c>
      <c r="E214" s="42" t="s">
        <v>432</v>
      </c>
      <c r="F214" s="70" t="s">
        <v>478</v>
      </c>
      <c r="G214" s="92">
        <v>1</v>
      </c>
      <c r="H214" s="117"/>
      <c r="I214" s="19"/>
      <c r="J214" s="19"/>
      <c r="K214" s="30"/>
    </row>
    <row r="215" spans="2:11" x14ac:dyDescent="0.2">
      <c r="B215" s="14" t="s">
        <v>286</v>
      </c>
      <c r="E215" s="42" t="s">
        <v>572</v>
      </c>
      <c r="F215" s="70" t="s">
        <v>478</v>
      </c>
      <c r="G215" s="92">
        <v>1</v>
      </c>
      <c r="H215" s="117"/>
      <c r="I215" s="19"/>
      <c r="J215" s="19"/>
      <c r="K215" s="30"/>
    </row>
    <row r="216" spans="2:11" x14ac:dyDescent="0.2">
      <c r="B216" s="42" t="s">
        <v>471</v>
      </c>
      <c r="E216" s="42" t="s">
        <v>472</v>
      </c>
      <c r="F216" s="19"/>
      <c r="G216" s="92"/>
      <c r="H216" s="117"/>
      <c r="I216" s="19"/>
      <c r="J216" s="19"/>
      <c r="K216" s="30"/>
    </row>
    <row r="217" spans="2:11" x14ac:dyDescent="0.2">
      <c r="B217" s="42" t="s">
        <v>573</v>
      </c>
      <c r="E217" t="s">
        <v>226</v>
      </c>
      <c r="F217" s="70" t="s">
        <v>478</v>
      </c>
      <c r="G217" s="92">
        <v>1</v>
      </c>
      <c r="H217" s="25" t="s">
        <v>574</v>
      </c>
      <c r="I217" s="19"/>
      <c r="J217" s="19"/>
      <c r="K217" s="30"/>
    </row>
    <row r="218" spans="2:11" x14ac:dyDescent="0.2">
      <c r="B218" s="14" t="s">
        <v>55</v>
      </c>
      <c r="E218" t="s">
        <v>104</v>
      </c>
      <c r="F218" s="19"/>
      <c r="G218" s="94" t="s">
        <v>529</v>
      </c>
      <c r="H218" s="117" t="s">
        <v>569</v>
      </c>
      <c r="I218" s="19"/>
      <c r="J218" s="19"/>
      <c r="K218" s="30"/>
    </row>
    <row r="219" spans="2:11" x14ac:dyDescent="0.2">
      <c r="B219" s="14" t="s">
        <v>49</v>
      </c>
      <c r="E219" t="s">
        <v>50</v>
      </c>
      <c r="F219" s="19"/>
      <c r="G219" s="92"/>
      <c r="H219" s="117"/>
      <c r="I219" s="19"/>
      <c r="J219" s="19"/>
      <c r="K219" s="30"/>
    </row>
    <row r="220" spans="2:11" x14ac:dyDescent="0.2">
      <c r="B220" s="14" t="s">
        <v>275</v>
      </c>
      <c r="E220" t="s">
        <v>117</v>
      </c>
      <c r="F220" s="19"/>
      <c r="G220" s="92"/>
      <c r="H220" s="117"/>
      <c r="I220" s="19"/>
      <c r="J220" s="19"/>
    </row>
    <row r="221" spans="2:11" x14ac:dyDescent="0.2">
      <c r="B221" s="14" t="s">
        <v>180</v>
      </c>
      <c r="E221" s="14" t="s">
        <v>53</v>
      </c>
      <c r="F221" s="70" t="s">
        <v>478</v>
      </c>
      <c r="G221" s="92">
        <v>1</v>
      </c>
      <c r="H221" s="117"/>
      <c r="I221" s="19"/>
      <c r="J221" s="19"/>
    </row>
    <row r="222" spans="2:11" x14ac:dyDescent="0.2">
      <c r="B222" s="14" t="s">
        <v>214</v>
      </c>
      <c r="E222" t="s">
        <v>53</v>
      </c>
      <c r="F222" s="70" t="s">
        <v>478</v>
      </c>
      <c r="G222" s="92"/>
      <c r="H222" s="130" t="s">
        <v>575</v>
      </c>
      <c r="I222" s="19"/>
      <c r="J222" s="19"/>
    </row>
    <row r="223" spans="2:11" x14ac:dyDescent="0.2">
      <c r="B223" s="14" t="s">
        <v>215</v>
      </c>
      <c r="E223" t="s">
        <v>53</v>
      </c>
      <c r="F223" s="70" t="s">
        <v>478</v>
      </c>
      <c r="G223" s="92"/>
      <c r="H223" s="25" t="s">
        <v>576</v>
      </c>
      <c r="I223" s="19"/>
      <c r="J223" s="19"/>
    </row>
    <row r="224" spans="2:11" x14ac:dyDescent="0.2">
      <c r="B224" s="14" t="s">
        <v>131</v>
      </c>
      <c r="E224" t="s">
        <v>53</v>
      </c>
      <c r="F224" s="19"/>
      <c r="G224" s="92"/>
      <c r="H224" s="117"/>
      <c r="I224" s="19"/>
      <c r="J224" s="19"/>
    </row>
    <row r="225" spans="2:10" x14ac:dyDescent="0.2">
      <c r="B225" s="42" t="s">
        <v>445</v>
      </c>
      <c r="E225" t="s">
        <v>446</v>
      </c>
      <c r="F225" s="19"/>
      <c r="G225" s="92"/>
      <c r="H225" s="117"/>
      <c r="I225" s="19"/>
      <c r="J225" s="19"/>
    </row>
    <row r="226" spans="2:10" x14ac:dyDescent="0.2">
      <c r="B226" s="14" t="s">
        <v>135</v>
      </c>
      <c r="E226" t="s">
        <v>53</v>
      </c>
      <c r="F226" s="19"/>
      <c r="G226" s="92"/>
      <c r="H226" s="117"/>
      <c r="I226" s="19"/>
      <c r="J226" s="19"/>
    </row>
    <row r="227" spans="2:10" x14ac:dyDescent="0.2">
      <c r="B227" s="14" t="s">
        <v>136</v>
      </c>
      <c r="E227" t="s">
        <v>53</v>
      </c>
      <c r="F227" s="19"/>
      <c r="G227" s="92"/>
      <c r="H227" s="117"/>
      <c r="I227" s="19"/>
      <c r="J227" s="19"/>
    </row>
    <row r="228" spans="2:10" x14ac:dyDescent="0.2">
      <c r="B228" s="14" t="s">
        <v>65</v>
      </c>
      <c r="E228" t="s">
        <v>53</v>
      </c>
      <c r="F228" s="19"/>
      <c r="G228" s="92"/>
      <c r="H228" s="117"/>
      <c r="I228" s="19"/>
      <c r="J228" s="19"/>
    </row>
    <row r="229" spans="2:10" x14ac:dyDescent="0.2">
      <c r="B229" s="42" t="s">
        <v>485</v>
      </c>
      <c r="E229" t="s">
        <v>53</v>
      </c>
      <c r="F229" s="70" t="s">
        <v>478</v>
      </c>
      <c r="G229" s="92"/>
      <c r="H229" s="117"/>
      <c r="I229" s="19"/>
      <c r="J229" s="19"/>
    </row>
    <row r="230" spans="2:10" x14ac:dyDescent="0.2">
      <c r="B230" s="14" t="s">
        <v>254</v>
      </c>
      <c r="E230" t="s">
        <v>53</v>
      </c>
      <c r="F230" s="19"/>
      <c r="G230" s="92"/>
      <c r="H230" s="117"/>
      <c r="I230" s="19"/>
      <c r="J230" s="19"/>
    </row>
    <row r="231" spans="2:10" x14ac:dyDescent="0.2">
      <c r="B231" s="14" t="s">
        <v>162</v>
      </c>
      <c r="E231" t="s">
        <v>53</v>
      </c>
      <c r="F231" s="19"/>
      <c r="G231" s="92"/>
      <c r="H231" s="117"/>
      <c r="I231" s="19"/>
      <c r="J231" s="19"/>
    </row>
    <row r="232" spans="2:10" x14ac:dyDescent="0.2">
      <c r="B232" s="14" t="s">
        <v>64</v>
      </c>
      <c r="E232" t="s">
        <v>53</v>
      </c>
      <c r="F232" s="19"/>
      <c r="G232" s="92"/>
      <c r="H232" s="117"/>
      <c r="I232" s="19"/>
      <c r="J232" s="19"/>
    </row>
    <row r="233" spans="2:10" x14ac:dyDescent="0.2">
      <c r="B233" s="14" t="s">
        <v>68</v>
      </c>
      <c r="E233" t="s">
        <v>53</v>
      </c>
      <c r="F233" s="70" t="s">
        <v>478</v>
      </c>
      <c r="G233" s="92"/>
      <c r="H233" s="117"/>
      <c r="I233" s="19"/>
      <c r="J233" s="19"/>
    </row>
    <row r="234" spans="2:10" x14ac:dyDescent="0.2">
      <c r="B234" s="14" t="s">
        <v>67</v>
      </c>
      <c r="E234" t="s">
        <v>53</v>
      </c>
      <c r="F234" s="70" t="s">
        <v>478</v>
      </c>
      <c r="G234" s="92"/>
      <c r="H234" s="117"/>
      <c r="I234" s="19"/>
      <c r="J234" s="19"/>
    </row>
    <row r="235" spans="2:10" x14ac:dyDescent="0.2">
      <c r="B235" s="14" t="s">
        <v>132</v>
      </c>
      <c r="E235" t="s">
        <v>53</v>
      </c>
      <c r="F235" s="19"/>
      <c r="G235" s="92"/>
      <c r="H235" s="117"/>
      <c r="I235" s="19"/>
      <c r="J235" s="19"/>
    </row>
    <row r="236" spans="2:10" x14ac:dyDescent="0.2">
      <c r="B236" s="14" t="s">
        <v>133</v>
      </c>
      <c r="E236" t="s">
        <v>53</v>
      </c>
      <c r="F236" s="19"/>
      <c r="G236" s="92"/>
      <c r="H236" s="117"/>
      <c r="I236" s="19"/>
      <c r="J236" s="19"/>
    </row>
    <row r="237" spans="2:10" x14ac:dyDescent="0.2">
      <c r="B237" s="14" t="s">
        <v>134</v>
      </c>
      <c r="E237" t="s">
        <v>53</v>
      </c>
      <c r="F237" s="19"/>
      <c r="G237" s="92"/>
      <c r="H237" s="117"/>
      <c r="I237" s="19"/>
      <c r="J237" s="19"/>
    </row>
    <row r="238" spans="2:10" x14ac:dyDescent="0.2">
      <c r="B238" s="14" t="s">
        <v>58</v>
      </c>
      <c r="E238" s="14" t="s">
        <v>279</v>
      </c>
      <c r="F238" s="70" t="s">
        <v>478</v>
      </c>
      <c r="G238" s="92"/>
      <c r="H238" s="117"/>
      <c r="I238" s="19"/>
      <c r="J238" s="19"/>
    </row>
    <row r="239" spans="2:10" x14ac:dyDescent="0.2">
      <c r="B239" s="14" t="s">
        <v>80</v>
      </c>
      <c r="E239" t="s">
        <v>108</v>
      </c>
      <c r="F239" s="19"/>
      <c r="G239" s="92"/>
      <c r="H239" s="117"/>
      <c r="I239" s="19"/>
      <c r="J239" s="19"/>
    </row>
    <row r="240" spans="2:10" x14ac:dyDescent="0.2">
      <c r="B240" s="14" t="s">
        <v>245</v>
      </c>
      <c r="E240" s="14" t="s">
        <v>280</v>
      </c>
      <c r="F240" s="19"/>
      <c r="G240" s="92"/>
      <c r="H240" s="117"/>
      <c r="I240" s="19"/>
      <c r="J240" s="19"/>
    </row>
    <row r="241" spans="1:10" x14ac:dyDescent="0.2">
      <c r="B241" s="14" t="s">
        <v>57</v>
      </c>
      <c r="E241" t="s">
        <v>107</v>
      </c>
      <c r="F241" s="70" t="s">
        <v>478</v>
      </c>
      <c r="G241" s="92">
        <v>1</v>
      </c>
      <c r="H241" s="117"/>
      <c r="I241" s="19"/>
      <c r="J241" s="19"/>
    </row>
    <row r="242" spans="1:10" x14ac:dyDescent="0.2">
      <c r="B242" s="14" t="s">
        <v>62</v>
      </c>
      <c r="E242" s="14" t="s">
        <v>53</v>
      </c>
      <c r="F242" s="19"/>
      <c r="G242" s="92"/>
      <c r="H242" s="117"/>
      <c r="I242" s="19"/>
      <c r="J242" s="19"/>
    </row>
    <row r="243" spans="1:10" x14ac:dyDescent="0.2">
      <c r="B243" s="14" t="s">
        <v>292</v>
      </c>
      <c r="E243" s="14" t="s">
        <v>221</v>
      </c>
      <c r="F243" s="19"/>
      <c r="G243" s="92"/>
      <c r="H243" s="117"/>
      <c r="I243" s="19"/>
      <c r="J243" s="19"/>
    </row>
    <row r="244" spans="1:10" x14ac:dyDescent="0.2">
      <c r="B244" s="42" t="s">
        <v>462</v>
      </c>
      <c r="E244" s="14" t="s">
        <v>160</v>
      </c>
      <c r="F244" s="70" t="s">
        <v>478</v>
      </c>
      <c r="G244" s="94">
        <v>1</v>
      </c>
      <c r="H244" s="117"/>
      <c r="I244" s="19"/>
      <c r="J244" s="19"/>
    </row>
    <row r="245" spans="1:10" x14ac:dyDescent="0.2">
      <c r="B245" s="14" t="s">
        <v>290</v>
      </c>
      <c r="E245" s="14" t="s">
        <v>291</v>
      </c>
      <c r="F245" s="19"/>
      <c r="G245" s="92"/>
      <c r="H245" s="117"/>
      <c r="I245" s="19"/>
      <c r="J245" s="19"/>
    </row>
    <row r="246" spans="1:10" x14ac:dyDescent="0.2">
      <c r="B246" s="14" t="s">
        <v>106</v>
      </c>
      <c r="E246" s="14" t="s">
        <v>53</v>
      </c>
      <c r="F246" s="70" t="s">
        <v>478</v>
      </c>
      <c r="G246" s="92">
        <v>1</v>
      </c>
      <c r="H246" s="117"/>
      <c r="I246" s="19"/>
      <c r="J246" s="19"/>
    </row>
    <row r="247" spans="1:10" x14ac:dyDescent="0.2">
      <c r="F247" s="19"/>
      <c r="G247" s="92"/>
      <c r="H247" s="117"/>
      <c r="I247" s="19"/>
      <c r="J247" s="19"/>
    </row>
    <row r="248" spans="1:10" x14ac:dyDescent="0.2">
      <c r="A248" s="1" t="s">
        <v>54</v>
      </c>
      <c r="F248" s="19"/>
      <c r="G248" s="92"/>
      <c r="H248" s="117"/>
      <c r="I248" s="19"/>
      <c r="J248" s="19"/>
    </row>
    <row r="249" spans="1:10" x14ac:dyDescent="0.2">
      <c r="B249" s="14" t="s">
        <v>79</v>
      </c>
      <c r="E249" t="s">
        <v>244</v>
      </c>
      <c r="F249" s="19"/>
      <c r="G249" s="92"/>
      <c r="H249" s="117"/>
      <c r="I249" s="19"/>
      <c r="J249" s="19"/>
    </row>
    <row r="250" spans="1:10" x14ac:dyDescent="0.2">
      <c r="B250" s="14" t="s">
        <v>202</v>
      </c>
      <c r="E250" t="s">
        <v>201</v>
      </c>
      <c r="F250" s="19"/>
      <c r="G250" s="92"/>
      <c r="H250" s="117"/>
      <c r="I250" s="19"/>
      <c r="J250" s="19"/>
    </row>
    <row r="251" spans="1:10" x14ac:dyDescent="0.2">
      <c r="B251" s="14" t="s">
        <v>161</v>
      </c>
      <c r="E251" s="14" t="s">
        <v>319</v>
      </c>
      <c r="F251" s="19"/>
      <c r="G251" s="92"/>
      <c r="H251" s="117"/>
      <c r="I251" s="19"/>
      <c r="J251" s="19"/>
    </row>
    <row r="252" spans="1:10" x14ac:dyDescent="0.2">
      <c r="B252" s="42" t="s">
        <v>436</v>
      </c>
      <c r="E252" s="42" t="s">
        <v>437</v>
      </c>
      <c r="F252" s="19"/>
      <c r="G252" s="92"/>
      <c r="H252" s="117"/>
      <c r="I252" s="19"/>
      <c r="J252" s="19"/>
    </row>
    <row r="253" spans="1:10" x14ac:dyDescent="0.2">
      <c r="B253" s="14" t="s">
        <v>318</v>
      </c>
      <c r="E253" s="42" t="s">
        <v>510</v>
      </c>
      <c r="F253" s="19"/>
      <c r="G253" s="92"/>
      <c r="H253" s="117"/>
      <c r="I253" s="19"/>
      <c r="J253" s="19"/>
    </row>
    <row r="254" spans="1:10" x14ac:dyDescent="0.2">
      <c r="B254" s="42" t="s">
        <v>463</v>
      </c>
      <c r="E254" s="80" t="s">
        <v>577</v>
      </c>
      <c r="F254" s="70" t="s">
        <v>478</v>
      </c>
      <c r="G254" s="92">
        <v>1</v>
      </c>
      <c r="H254" s="118"/>
      <c r="I254" s="19"/>
      <c r="J254" s="19"/>
    </row>
    <row r="255" spans="1:10" x14ac:dyDescent="0.2">
      <c r="B255" s="14" t="s">
        <v>218</v>
      </c>
      <c r="E255" s="14" t="s">
        <v>283</v>
      </c>
      <c r="F255" s="19"/>
      <c r="G255" s="92"/>
      <c r="H255" s="117"/>
      <c r="I255" s="19"/>
      <c r="J255" s="19"/>
    </row>
    <row r="256" spans="1:10" x14ac:dyDescent="0.2">
      <c r="B256" s="42" t="s">
        <v>496</v>
      </c>
      <c r="E256" s="42" t="s">
        <v>438</v>
      </c>
      <c r="F256" s="19"/>
      <c r="G256" s="106"/>
      <c r="H256" s="117"/>
      <c r="I256" s="19"/>
      <c r="J256" s="19"/>
    </row>
    <row r="257" spans="1:10" x14ac:dyDescent="0.2">
      <c r="B257" s="42" t="s">
        <v>578</v>
      </c>
      <c r="F257" s="70" t="s">
        <v>478</v>
      </c>
      <c r="G257" s="106" t="s">
        <v>587</v>
      </c>
      <c r="H257" s="117"/>
      <c r="I257" s="19"/>
      <c r="J257" s="19"/>
    </row>
    <row r="258" spans="1:10" x14ac:dyDescent="0.2">
      <c r="B258" s="14" t="s">
        <v>282</v>
      </c>
      <c r="E258" s="14" t="s">
        <v>281</v>
      </c>
      <c r="F258" s="19"/>
      <c r="G258" s="92"/>
      <c r="H258" s="117"/>
      <c r="I258" s="19"/>
      <c r="J258" s="19"/>
    </row>
    <row r="259" spans="1:10" x14ac:dyDescent="0.2">
      <c r="B259" s="14" t="s">
        <v>176</v>
      </c>
      <c r="E259" t="s">
        <v>177</v>
      </c>
      <c r="F259" s="19"/>
      <c r="G259" s="92"/>
      <c r="H259" s="117"/>
      <c r="I259" s="19"/>
      <c r="J259" s="19"/>
    </row>
    <row r="260" spans="1:10" x14ac:dyDescent="0.2">
      <c r="B260" s="14" t="s">
        <v>231</v>
      </c>
      <c r="E260" t="s">
        <v>276</v>
      </c>
      <c r="F260" s="70" t="s">
        <v>478</v>
      </c>
      <c r="G260" s="106" t="s">
        <v>493</v>
      </c>
      <c r="H260" s="117"/>
      <c r="I260" s="19"/>
      <c r="J260" s="19"/>
    </row>
    <row r="261" spans="1:10" x14ac:dyDescent="0.2">
      <c r="B261" s="14" t="s">
        <v>140</v>
      </c>
      <c r="E261" t="s">
        <v>128</v>
      </c>
      <c r="F261" s="19"/>
      <c r="G261" s="92"/>
      <c r="H261" s="117"/>
      <c r="I261" s="19"/>
      <c r="J261" s="19"/>
    </row>
    <row r="262" spans="1:10" x14ac:dyDescent="0.2">
      <c r="B262" s="14" t="s">
        <v>77</v>
      </c>
      <c r="E262" t="s">
        <v>78</v>
      </c>
      <c r="F262" s="19"/>
      <c r="G262" s="92"/>
      <c r="H262" s="117"/>
      <c r="I262" s="19"/>
      <c r="J262" s="19"/>
    </row>
    <row r="263" spans="1:10" x14ac:dyDescent="0.2">
      <c r="B263" s="42" t="s">
        <v>494</v>
      </c>
      <c r="E263" t="s">
        <v>121</v>
      </c>
      <c r="F263" s="19"/>
      <c r="G263" s="92">
        <v>1</v>
      </c>
      <c r="H263" s="117"/>
      <c r="I263" s="19"/>
      <c r="J263" s="19"/>
    </row>
    <row r="264" spans="1:10" x14ac:dyDescent="0.2">
      <c r="B264" s="14" t="s">
        <v>178</v>
      </c>
      <c r="E264" s="42" t="s">
        <v>509</v>
      </c>
      <c r="F264" s="70" t="s">
        <v>478</v>
      </c>
      <c r="G264" s="94">
        <v>5</v>
      </c>
      <c r="H264" s="117"/>
      <c r="I264" s="19"/>
      <c r="J264" s="19"/>
    </row>
    <row r="265" spans="1:10" x14ac:dyDescent="0.2">
      <c r="B265" s="14" t="s">
        <v>101</v>
      </c>
      <c r="E265" t="s">
        <v>579</v>
      </c>
      <c r="F265" s="19"/>
      <c r="G265" s="94" t="s">
        <v>580</v>
      </c>
      <c r="H265" s="117"/>
      <c r="I265" s="19"/>
      <c r="J265" s="19"/>
    </row>
    <row r="266" spans="1:10" x14ac:dyDescent="0.2">
      <c r="B266" s="14" t="s">
        <v>100</v>
      </c>
      <c r="E266" t="s">
        <v>579</v>
      </c>
      <c r="F266" s="19"/>
      <c r="G266" s="94" t="s">
        <v>581</v>
      </c>
      <c r="H266" s="117"/>
      <c r="I266" s="19"/>
      <c r="J266" s="19"/>
    </row>
    <row r="267" spans="1:10" x14ac:dyDescent="0.2">
      <c r="B267" s="42" t="s">
        <v>582</v>
      </c>
      <c r="F267" s="19"/>
      <c r="G267" s="94" t="s">
        <v>583</v>
      </c>
      <c r="H267" s="117"/>
      <c r="I267" s="19"/>
      <c r="J267" s="19"/>
    </row>
    <row r="268" spans="1:10" x14ac:dyDescent="0.2">
      <c r="F268" s="88"/>
      <c r="G268" s="103"/>
      <c r="H268" s="79"/>
      <c r="I268" s="11"/>
      <c r="J268" s="30"/>
    </row>
    <row r="269" spans="1:10" x14ac:dyDescent="0.2">
      <c r="A269" s="1" t="s">
        <v>69</v>
      </c>
      <c r="F269" s="89"/>
      <c r="G269" s="103"/>
      <c r="H269" s="79"/>
      <c r="I269" s="11"/>
      <c r="J269" s="30"/>
    </row>
    <row r="270" spans="1:10" x14ac:dyDescent="0.2">
      <c r="B270" s="14" t="s">
        <v>70</v>
      </c>
      <c r="E270" s="42" t="s">
        <v>464</v>
      </c>
      <c r="F270" s="19"/>
      <c r="G270" s="92"/>
      <c r="H270" s="117"/>
      <c r="I270" s="19"/>
      <c r="J270" s="24"/>
    </row>
    <row r="271" spans="1:10" x14ac:dyDescent="0.2">
      <c r="B271" s="14" t="s">
        <v>72</v>
      </c>
      <c r="E271" t="s">
        <v>102</v>
      </c>
      <c r="F271" s="19"/>
      <c r="G271" s="92"/>
      <c r="H271" s="117"/>
      <c r="I271" s="19"/>
      <c r="J271" s="24"/>
    </row>
    <row r="272" spans="1:10" x14ac:dyDescent="0.2">
      <c r="B272" s="14" t="s">
        <v>73</v>
      </c>
      <c r="E272" t="s">
        <v>71</v>
      </c>
      <c r="F272" s="19"/>
      <c r="G272" s="92" t="s">
        <v>583</v>
      </c>
      <c r="H272" s="117"/>
      <c r="I272" s="19"/>
      <c r="J272" s="24"/>
    </row>
    <row r="273" spans="1:10" x14ac:dyDescent="0.2">
      <c r="B273" s="14" t="s">
        <v>74</v>
      </c>
      <c r="E273" s="42" t="s">
        <v>465</v>
      </c>
      <c r="F273" s="19"/>
      <c r="G273" s="92" t="s">
        <v>583</v>
      </c>
      <c r="H273" s="117"/>
      <c r="I273" s="26"/>
      <c r="J273" s="24"/>
    </row>
    <row r="274" spans="1:10" x14ac:dyDescent="0.2">
      <c r="B274" s="42" t="s">
        <v>584</v>
      </c>
      <c r="E274" t="s">
        <v>75</v>
      </c>
      <c r="F274" s="19"/>
      <c r="G274" s="92" t="s">
        <v>583</v>
      </c>
      <c r="H274" s="117"/>
      <c r="I274" s="19"/>
      <c r="J274" s="24"/>
    </row>
    <row r="275" spans="1:10" x14ac:dyDescent="0.2">
      <c r="B275" s="14" t="s">
        <v>103</v>
      </c>
      <c r="E275" t="s">
        <v>442</v>
      </c>
      <c r="F275" s="81"/>
      <c r="G275" s="92"/>
      <c r="H275" s="117"/>
      <c r="I275" s="19"/>
      <c r="J275" s="24"/>
    </row>
    <row r="276" spans="1:10" x14ac:dyDescent="0.2">
      <c r="B276" s="14" t="s">
        <v>334</v>
      </c>
      <c r="E276" t="s">
        <v>441</v>
      </c>
      <c r="F276" s="87"/>
      <c r="G276" s="92">
        <v>1</v>
      </c>
      <c r="H276" s="117"/>
      <c r="I276" s="19"/>
      <c r="J276" s="24"/>
    </row>
    <row r="277" spans="1:10" x14ac:dyDescent="0.2">
      <c r="B277" s="14" t="s">
        <v>118</v>
      </c>
      <c r="E277" t="s">
        <v>3</v>
      </c>
      <c r="F277" s="81"/>
      <c r="G277" s="92"/>
      <c r="H277" s="117"/>
      <c r="I277" s="19"/>
      <c r="J277" s="24"/>
    </row>
    <row r="278" spans="1:10" x14ac:dyDescent="0.2">
      <c r="F278" s="88"/>
      <c r="G278" s="103"/>
      <c r="H278" s="79"/>
      <c r="I278" s="11"/>
      <c r="J278" s="30"/>
    </row>
    <row r="279" spans="1:10" x14ac:dyDescent="0.2">
      <c r="A279" s="1" t="s">
        <v>203</v>
      </c>
      <c r="F279" s="88"/>
      <c r="G279" s="103"/>
      <c r="H279" s="79"/>
      <c r="I279" s="11"/>
      <c r="J279" s="30"/>
    </row>
    <row r="280" spans="1:10" x14ac:dyDescent="0.2">
      <c r="B280" s="14" t="s">
        <v>112</v>
      </c>
      <c r="E280" t="s">
        <v>116</v>
      </c>
      <c r="F280" s="90"/>
      <c r="G280" s="92"/>
      <c r="H280" s="117"/>
      <c r="I280" s="19"/>
      <c r="J280" s="19"/>
    </row>
    <row r="281" spans="1:10" x14ac:dyDescent="0.2">
      <c r="B281" s="14" t="s">
        <v>114</v>
      </c>
      <c r="E281" t="s">
        <v>117</v>
      </c>
      <c r="F281" s="90"/>
      <c r="G281" s="92"/>
      <c r="H281" s="117"/>
      <c r="I281" s="19"/>
      <c r="J281" s="19"/>
    </row>
    <row r="282" spans="1:10" x14ac:dyDescent="0.2">
      <c r="B282" s="14" t="s">
        <v>111</v>
      </c>
      <c r="E282" t="s">
        <v>116</v>
      </c>
      <c r="F282" s="90"/>
      <c r="G282" s="92"/>
      <c r="H282" s="117"/>
      <c r="I282" s="19"/>
      <c r="J282" s="19"/>
    </row>
    <row r="283" spans="1:10" x14ac:dyDescent="0.2">
      <c r="B283" s="14" t="s">
        <v>213</v>
      </c>
      <c r="F283" s="90"/>
      <c r="G283" s="92"/>
      <c r="H283" s="117"/>
      <c r="I283" s="19"/>
      <c r="J283" s="19"/>
    </row>
    <row r="284" spans="1:10" x14ac:dyDescent="0.2">
      <c r="B284" s="14" t="s">
        <v>60</v>
      </c>
      <c r="E284" t="s">
        <v>61</v>
      </c>
      <c r="F284" s="128"/>
      <c r="G284" s="92"/>
      <c r="H284" s="117"/>
      <c r="I284" s="19"/>
      <c r="J284" s="19"/>
    </row>
    <row r="285" spans="1:10" x14ac:dyDescent="0.2">
      <c r="B285" s="42" t="s">
        <v>483</v>
      </c>
      <c r="E285" s="42" t="s">
        <v>484</v>
      </c>
      <c r="F285" s="128"/>
      <c r="G285" s="92"/>
      <c r="H285" s="117"/>
      <c r="I285" s="19"/>
      <c r="J285" s="19"/>
    </row>
    <row r="286" spans="1:10" x14ac:dyDescent="0.2">
      <c r="B286" s="14" t="s">
        <v>113</v>
      </c>
      <c r="E286" t="s">
        <v>116</v>
      </c>
      <c r="F286" s="90"/>
      <c r="G286" s="92"/>
      <c r="H286" s="117"/>
      <c r="I286" s="19"/>
      <c r="J286" s="19"/>
    </row>
    <row r="287" spans="1:10" x14ac:dyDescent="0.2">
      <c r="B287" s="14" t="s">
        <v>179</v>
      </c>
      <c r="E287" s="42"/>
      <c r="F287" s="90"/>
      <c r="G287" s="92"/>
      <c r="H287" s="117"/>
      <c r="I287" s="19"/>
      <c r="J287" s="19"/>
    </row>
    <row r="288" spans="1:10" x14ac:dyDescent="0.2">
      <c r="B288" s="14" t="s">
        <v>115</v>
      </c>
      <c r="E288" t="s">
        <v>141</v>
      </c>
      <c r="F288" s="90"/>
      <c r="G288" s="92"/>
      <c r="H288" s="117"/>
      <c r="I288" s="19"/>
      <c r="J288" s="19"/>
    </row>
    <row r="289" spans="2:10" x14ac:dyDescent="0.2">
      <c r="B289" s="14" t="s">
        <v>216</v>
      </c>
      <c r="E289" t="s">
        <v>217</v>
      </c>
      <c r="F289" s="90"/>
      <c r="G289" s="92"/>
      <c r="H289" s="117"/>
      <c r="I289" s="19"/>
      <c r="J289" s="19"/>
    </row>
    <row r="290" spans="2:10" x14ac:dyDescent="0.2">
      <c r="B290" s="14" t="s">
        <v>257</v>
      </c>
      <c r="E290" s="42" t="s">
        <v>443</v>
      </c>
      <c r="F290" s="90"/>
      <c r="G290" s="92"/>
      <c r="H290" s="117"/>
      <c r="I290" s="19"/>
      <c r="J290" s="19"/>
    </row>
    <row r="291" spans="2:10" x14ac:dyDescent="0.2">
      <c r="B291" s="14" t="s">
        <v>142</v>
      </c>
      <c r="E291" t="s">
        <v>144</v>
      </c>
      <c r="F291" s="90"/>
      <c r="G291" s="92"/>
      <c r="H291" s="117"/>
      <c r="I291" s="19"/>
      <c r="J291" s="19"/>
    </row>
    <row r="292" spans="2:10" x14ac:dyDescent="0.2">
      <c r="B292" s="14" t="s">
        <v>143</v>
      </c>
      <c r="E292" t="s">
        <v>144</v>
      </c>
      <c r="F292" s="90"/>
      <c r="G292" s="92"/>
      <c r="H292" s="117"/>
      <c r="I292" s="19"/>
      <c r="J292" s="19"/>
    </row>
    <row r="293" spans="2:10" x14ac:dyDescent="0.2">
      <c r="B293" s="42" t="s">
        <v>499</v>
      </c>
      <c r="F293" s="131"/>
      <c r="G293" s="108"/>
      <c r="H293" s="123"/>
      <c r="I293" s="109"/>
      <c r="J293" s="24"/>
    </row>
    <row r="294" spans="2:10" x14ac:dyDescent="0.2">
      <c r="B294" s="42" t="s">
        <v>500</v>
      </c>
      <c r="E294" s="3"/>
      <c r="F294" s="70" t="s">
        <v>478</v>
      </c>
      <c r="G294" s="110">
        <v>1</v>
      </c>
      <c r="H294" s="110"/>
      <c r="I294" s="22"/>
      <c r="J294" s="21"/>
    </row>
    <row r="295" spans="2:10" x14ac:dyDescent="0.2">
      <c r="B295" s="42" t="s">
        <v>501</v>
      </c>
      <c r="E295" t="s">
        <v>502</v>
      </c>
      <c r="F295" s="70" t="s">
        <v>478</v>
      </c>
      <c r="G295" s="111" t="s">
        <v>503</v>
      </c>
      <c r="H295" s="110"/>
      <c r="I295" s="75"/>
      <c r="J295" s="21"/>
    </row>
    <row r="296" spans="2:10" x14ac:dyDescent="0.2">
      <c r="B296" s="42" t="s">
        <v>504</v>
      </c>
      <c r="E296" t="s">
        <v>502</v>
      </c>
      <c r="F296" s="70" t="s">
        <v>478</v>
      </c>
      <c r="G296" s="110">
        <v>40</v>
      </c>
      <c r="H296" s="110"/>
      <c r="I296" s="110"/>
      <c r="J296" s="110"/>
    </row>
    <row r="297" spans="2:10" x14ac:dyDescent="0.2">
      <c r="B297" s="42" t="s">
        <v>505</v>
      </c>
      <c r="E297" t="s">
        <v>502</v>
      </c>
      <c r="F297" s="70" t="s">
        <v>478</v>
      </c>
      <c r="G297" s="111" t="s">
        <v>503</v>
      </c>
      <c r="H297" s="110"/>
      <c r="I297" s="110"/>
      <c r="J297" s="110"/>
    </row>
    <row r="298" spans="2:10" x14ac:dyDescent="0.2">
      <c r="B298" s="42" t="s">
        <v>506</v>
      </c>
      <c r="E298" t="s">
        <v>502</v>
      </c>
      <c r="F298" s="70" t="s">
        <v>478</v>
      </c>
      <c r="G298" s="110">
        <v>1</v>
      </c>
      <c r="H298" s="110"/>
      <c r="I298" s="110"/>
      <c r="J298" s="110"/>
    </row>
    <row r="299" spans="2:10" x14ac:dyDescent="0.2">
      <c r="B299" s="42" t="s">
        <v>507</v>
      </c>
      <c r="E299" t="s">
        <v>502</v>
      </c>
      <c r="F299" s="70" t="s">
        <v>478</v>
      </c>
      <c r="G299" s="111" t="s">
        <v>503</v>
      </c>
      <c r="H299" s="110"/>
      <c r="I299" s="22"/>
      <c r="J299" s="21"/>
    </row>
    <row r="300" spans="2:10" x14ac:dyDescent="0.2">
      <c r="B300" s="42" t="s">
        <v>508</v>
      </c>
      <c r="E300" t="s">
        <v>502</v>
      </c>
      <c r="F300" s="70" t="s">
        <v>478</v>
      </c>
      <c r="G300" s="111" t="s">
        <v>503</v>
      </c>
      <c r="H300" s="110"/>
      <c r="I300" s="22"/>
      <c r="J300" s="21"/>
    </row>
    <row r="301" spans="2:10" x14ac:dyDescent="0.2">
      <c r="F301" s="107"/>
      <c r="G301" s="22"/>
      <c r="H301" s="110"/>
      <c r="I301" s="22"/>
      <c r="J301" s="21"/>
    </row>
    <row r="302" spans="2:10" x14ac:dyDescent="0.2">
      <c r="F302" s="33"/>
    </row>
    <row r="303" spans="2:10" x14ac:dyDescent="0.2">
      <c r="F303"/>
    </row>
  </sheetData>
  <phoneticPr fontId="3" type="noConversion"/>
  <printOptions horizontalCentered="1" gridLines="1"/>
  <pageMargins left="0.2" right="0.2" top="0.4" bottom="0.4" header="0.25" footer="0.25"/>
  <pageSetup scale="91" fitToHeight="6" orientation="portrait" r:id="rId1"/>
  <headerFooter alignWithMargins="0">
    <oddFooter>&amp;L&amp;F&amp;C&amp;D&amp;RPage &amp;P of &amp;N</oddFooter>
  </headerFooter>
  <rowBreaks count="2" manualBreakCount="2">
    <brk id="61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A2" sqref="A2"/>
    </sheetView>
  </sheetViews>
  <sheetFormatPr defaultRowHeight="12.75" x14ac:dyDescent="0.2"/>
  <cols>
    <col min="1" max="1" width="10.85546875" customWidth="1"/>
    <col min="2" max="2" width="12.42578125" customWidth="1"/>
    <col min="3" max="3" width="38.28515625" customWidth="1"/>
    <col min="4" max="4" width="12.28515625" customWidth="1"/>
    <col min="5" max="5" width="14.42578125" style="5" customWidth="1"/>
    <col min="6" max="6" width="11.28515625" style="3" customWidth="1"/>
    <col min="7" max="7" width="10.28515625" style="10" customWidth="1"/>
    <col min="8" max="8" width="16.85546875" style="3" customWidth="1"/>
    <col min="9" max="9" width="12.5703125" style="3" customWidth="1"/>
    <col min="10" max="10" width="46.42578125" customWidth="1"/>
  </cols>
  <sheetData>
    <row r="1" spans="1:9" s="47" customFormat="1" ht="15.75" x14ac:dyDescent="0.25">
      <c r="A1" s="46" t="s">
        <v>346</v>
      </c>
      <c r="E1" s="53"/>
      <c r="F1" s="48"/>
      <c r="G1" s="49"/>
      <c r="H1" s="48"/>
      <c r="I1" s="48"/>
    </row>
    <row r="2" spans="1:9" s="47" customFormat="1" ht="15" x14ac:dyDescent="0.2">
      <c r="E2" s="53"/>
      <c r="F2" s="48"/>
      <c r="G2" s="49"/>
      <c r="H2" s="48"/>
      <c r="I2" s="48"/>
    </row>
    <row r="3" spans="1:9" s="46" customFormat="1" ht="15.75" x14ac:dyDescent="0.25">
      <c r="A3" s="46" t="s">
        <v>347</v>
      </c>
      <c r="B3" s="46" t="s">
        <v>339</v>
      </c>
      <c r="C3" s="46" t="s">
        <v>0</v>
      </c>
      <c r="D3" s="46" t="s">
        <v>340</v>
      </c>
      <c r="E3" s="50" t="s">
        <v>341</v>
      </c>
      <c r="F3" s="50" t="s">
        <v>351</v>
      </c>
      <c r="G3" s="51" t="s">
        <v>372</v>
      </c>
      <c r="H3" s="52" t="s">
        <v>342</v>
      </c>
      <c r="I3" s="52" t="s">
        <v>348</v>
      </c>
    </row>
    <row r="4" spans="1:9" s="47" customFormat="1" ht="15" x14ac:dyDescent="0.2">
      <c r="E4" s="53"/>
      <c r="F4" s="53"/>
      <c r="G4" s="49"/>
      <c r="H4" s="48"/>
      <c r="I4" s="48"/>
    </row>
    <row r="5" spans="1:9" s="47" customFormat="1" ht="20.100000000000001" customHeight="1" x14ac:dyDescent="0.2">
      <c r="A5" s="54" t="s">
        <v>259</v>
      </c>
      <c r="B5" s="54" t="s">
        <v>343</v>
      </c>
      <c r="C5" s="54" t="s">
        <v>344</v>
      </c>
      <c r="D5" s="54" t="s">
        <v>345</v>
      </c>
      <c r="E5" s="55" t="s">
        <v>353</v>
      </c>
      <c r="F5" s="55" t="s">
        <v>355</v>
      </c>
      <c r="G5" s="56">
        <v>3</v>
      </c>
      <c r="H5" s="57">
        <v>654858702816</v>
      </c>
      <c r="I5" s="58"/>
    </row>
    <row r="6" spans="1:9" s="47" customFormat="1" ht="20.100000000000001" customHeight="1" x14ac:dyDescent="0.2">
      <c r="A6" s="54" t="s">
        <v>259</v>
      </c>
      <c r="B6" s="54" t="s">
        <v>349</v>
      </c>
      <c r="C6" s="54" t="s">
        <v>350</v>
      </c>
      <c r="D6" s="54" t="s">
        <v>352</v>
      </c>
      <c r="E6" s="55" t="s">
        <v>358</v>
      </c>
      <c r="F6" s="55" t="s">
        <v>354</v>
      </c>
      <c r="G6" s="56">
        <v>2</v>
      </c>
      <c r="H6" s="59" t="s">
        <v>364</v>
      </c>
      <c r="I6" s="58">
        <v>18476</v>
      </c>
    </row>
    <row r="7" spans="1:9" s="47" customFormat="1" ht="20.100000000000001" customHeight="1" x14ac:dyDescent="0.2">
      <c r="A7" s="54" t="s">
        <v>259</v>
      </c>
      <c r="B7" s="54" t="s">
        <v>349</v>
      </c>
      <c r="C7" s="54" t="s">
        <v>356</v>
      </c>
      <c r="D7" s="54" t="s">
        <v>357</v>
      </c>
      <c r="E7" s="55" t="s">
        <v>359</v>
      </c>
      <c r="F7" s="55" t="s">
        <v>360</v>
      </c>
      <c r="G7" s="56">
        <v>2</v>
      </c>
      <c r="H7" s="59" t="s">
        <v>365</v>
      </c>
      <c r="I7" s="58">
        <v>844333</v>
      </c>
    </row>
    <row r="8" spans="1:9" s="47" customFormat="1" ht="20.100000000000001" customHeight="1" x14ac:dyDescent="0.2">
      <c r="A8" s="54" t="s">
        <v>259</v>
      </c>
      <c r="B8" s="54" t="s">
        <v>349</v>
      </c>
      <c r="C8" s="54" t="s">
        <v>361</v>
      </c>
      <c r="D8" s="54" t="s">
        <v>362</v>
      </c>
      <c r="E8" s="55" t="s">
        <v>363</v>
      </c>
      <c r="F8" s="65"/>
      <c r="G8" s="56">
        <v>1</v>
      </c>
      <c r="H8" s="59" t="s">
        <v>366</v>
      </c>
      <c r="I8" s="58">
        <v>656622</v>
      </c>
    </row>
    <row r="9" spans="1:9" s="47" customFormat="1" ht="20.100000000000001" customHeight="1" x14ac:dyDescent="0.2">
      <c r="A9" s="54" t="s">
        <v>259</v>
      </c>
      <c r="B9" s="54" t="s">
        <v>349</v>
      </c>
      <c r="C9" s="54" t="s">
        <v>367</v>
      </c>
      <c r="D9" s="54" t="s">
        <v>368</v>
      </c>
      <c r="E9" s="55"/>
      <c r="F9" s="65"/>
      <c r="G9" s="56">
        <v>1</v>
      </c>
      <c r="H9" s="59" t="s">
        <v>369</v>
      </c>
      <c r="I9" s="58">
        <v>222490</v>
      </c>
    </row>
    <row r="10" spans="1:9" s="47" customFormat="1" ht="20.100000000000001" customHeight="1" x14ac:dyDescent="0.2">
      <c r="A10" s="54" t="s">
        <v>259</v>
      </c>
      <c r="B10" s="54" t="s">
        <v>349</v>
      </c>
      <c r="C10" s="54" t="s">
        <v>370</v>
      </c>
      <c r="D10" s="54" t="s">
        <v>368</v>
      </c>
      <c r="E10" s="55"/>
      <c r="F10" s="65"/>
      <c r="G10" s="56">
        <v>1</v>
      </c>
      <c r="H10" s="59" t="s">
        <v>371</v>
      </c>
      <c r="I10" s="58">
        <v>321063</v>
      </c>
    </row>
    <row r="11" spans="1:9" s="47" customFormat="1" ht="20.100000000000001" customHeight="1" x14ac:dyDescent="0.2">
      <c r="A11" s="54" t="s">
        <v>259</v>
      </c>
      <c r="B11" s="54" t="s">
        <v>415</v>
      </c>
      <c r="C11" s="54" t="s">
        <v>406</v>
      </c>
      <c r="D11" s="54"/>
      <c r="E11" s="55"/>
      <c r="F11" s="65"/>
      <c r="G11" s="56">
        <v>1</v>
      </c>
      <c r="H11" s="58"/>
      <c r="I11" s="58"/>
    </row>
    <row r="12" spans="1:9" s="47" customFormat="1" ht="20.100000000000001" customHeight="1" x14ac:dyDescent="0.2">
      <c r="A12" s="54" t="s">
        <v>259</v>
      </c>
      <c r="B12" s="54" t="s">
        <v>408</v>
      </c>
      <c r="C12" s="54" t="s">
        <v>411</v>
      </c>
      <c r="D12" s="54" t="s">
        <v>410</v>
      </c>
      <c r="E12" s="55">
        <v>16</v>
      </c>
      <c r="F12" s="65"/>
      <c r="G12" s="56">
        <v>1</v>
      </c>
      <c r="H12" s="59" t="s">
        <v>409</v>
      </c>
      <c r="I12" s="58">
        <v>653734</v>
      </c>
    </row>
    <row r="13" spans="1:9" s="47" customFormat="1" ht="20.100000000000001" customHeight="1" x14ac:dyDescent="0.2">
      <c r="A13" s="54" t="s">
        <v>259</v>
      </c>
      <c r="B13" s="54" t="s">
        <v>349</v>
      </c>
      <c r="C13" s="54" t="s">
        <v>416</v>
      </c>
      <c r="D13" s="54" t="s">
        <v>417</v>
      </c>
      <c r="E13" s="55"/>
      <c r="F13" s="65"/>
      <c r="G13" s="56">
        <v>1</v>
      </c>
      <c r="H13" s="59" t="s">
        <v>418</v>
      </c>
      <c r="I13" s="58">
        <v>88744</v>
      </c>
    </row>
    <row r="14" spans="1:9" s="47" customFormat="1" ht="20.100000000000001" customHeight="1" x14ac:dyDescent="0.2">
      <c r="A14" s="54" t="s">
        <v>259</v>
      </c>
      <c r="B14" s="54"/>
      <c r="C14" s="54" t="s">
        <v>419</v>
      </c>
      <c r="D14" s="54"/>
      <c r="E14" s="55"/>
      <c r="F14" s="65"/>
      <c r="G14" s="56" t="s">
        <v>420</v>
      </c>
      <c r="H14" s="58"/>
      <c r="I14" s="58"/>
    </row>
    <row r="15" spans="1:9" s="47" customFormat="1" ht="20.100000000000001" customHeight="1" x14ac:dyDescent="0.2">
      <c r="A15" s="54" t="s">
        <v>259</v>
      </c>
      <c r="B15" s="54"/>
      <c r="C15" s="54" t="s">
        <v>421</v>
      </c>
      <c r="D15" s="54"/>
      <c r="E15" s="55">
        <v>12</v>
      </c>
      <c r="F15" s="65"/>
      <c r="G15" s="56">
        <v>1</v>
      </c>
      <c r="H15" s="58"/>
      <c r="I15" s="58"/>
    </row>
    <row r="16" spans="1:9" s="47" customFormat="1" ht="20.100000000000001" customHeight="1" x14ac:dyDescent="0.2">
      <c r="A16" s="54" t="s">
        <v>259</v>
      </c>
      <c r="B16" s="54" t="s">
        <v>349</v>
      </c>
      <c r="C16" s="54" t="s">
        <v>453</v>
      </c>
      <c r="D16" s="54" t="s">
        <v>338</v>
      </c>
      <c r="E16" s="55"/>
      <c r="F16" s="65"/>
      <c r="G16" s="56">
        <v>1</v>
      </c>
      <c r="H16" s="58"/>
      <c r="I16" s="58"/>
    </row>
    <row r="17" spans="1:9" s="47" customFormat="1" ht="20.100000000000001" customHeight="1" x14ac:dyDescent="0.2">
      <c r="A17" s="54" t="s">
        <v>259</v>
      </c>
      <c r="B17" s="54" t="s">
        <v>349</v>
      </c>
      <c r="C17" s="54" t="s">
        <v>431</v>
      </c>
      <c r="D17" s="54" t="s">
        <v>450</v>
      </c>
      <c r="E17" s="55"/>
      <c r="F17" s="65"/>
      <c r="G17" s="56">
        <v>1</v>
      </c>
      <c r="H17" s="58">
        <v>96619598625</v>
      </c>
      <c r="I17" s="58">
        <v>784770</v>
      </c>
    </row>
    <row r="18" spans="1:9" s="47" customFormat="1" ht="20.100000000000001" customHeight="1" x14ac:dyDescent="0.2">
      <c r="A18" s="54" t="s">
        <v>259</v>
      </c>
      <c r="B18" s="54"/>
      <c r="C18" s="54" t="s">
        <v>448</v>
      </c>
      <c r="D18" s="54" t="s">
        <v>451</v>
      </c>
      <c r="E18" s="55"/>
      <c r="F18" s="65" t="s">
        <v>449</v>
      </c>
      <c r="G18" s="56">
        <v>1</v>
      </c>
      <c r="H18" s="58">
        <v>16000435094</v>
      </c>
      <c r="I18" s="58"/>
    </row>
    <row r="19" spans="1:9" s="47" customFormat="1" ht="20.100000000000001" customHeight="1" x14ac:dyDescent="0.2">
      <c r="A19" s="54" t="s">
        <v>259</v>
      </c>
      <c r="B19" s="54"/>
      <c r="C19" s="54" t="s">
        <v>430</v>
      </c>
      <c r="D19" s="54"/>
      <c r="E19" s="55"/>
      <c r="F19" s="65"/>
      <c r="G19" s="56"/>
      <c r="H19" s="58"/>
      <c r="I19" s="58"/>
    </row>
    <row r="20" spans="1:9" s="47" customFormat="1" ht="20.100000000000001" customHeight="1" x14ac:dyDescent="0.2">
      <c r="A20" s="54" t="s">
        <v>259</v>
      </c>
      <c r="B20" s="54"/>
      <c r="C20" s="54" t="s">
        <v>452</v>
      </c>
      <c r="D20" s="54"/>
      <c r="E20" s="55"/>
      <c r="F20" s="65" t="s">
        <v>433</v>
      </c>
      <c r="G20" s="56">
        <v>1</v>
      </c>
      <c r="H20" s="58">
        <v>54400002249</v>
      </c>
      <c r="I20" s="58"/>
    </row>
    <row r="21" spans="1:9" s="47" customFormat="1" ht="20.100000000000001" customHeight="1" x14ac:dyDescent="0.2">
      <c r="A21" s="54" t="s">
        <v>259</v>
      </c>
      <c r="B21" s="54"/>
      <c r="C21" s="54" t="s">
        <v>435</v>
      </c>
      <c r="D21" s="54"/>
      <c r="E21" s="55"/>
      <c r="F21" s="65" t="s">
        <v>433</v>
      </c>
      <c r="G21" s="56">
        <v>1</v>
      </c>
      <c r="H21" s="58"/>
      <c r="I21" s="58"/>
    </row>
    <row r="22" spans="1:9" s="47" customFormat="1" ht="20.100000000000001" customHeight="1" x14ac:dyDescent="0.2">
      <c r="A22" s="54" t="s">
        <v>259</v>
      </c>
      <c r="B22" s="54"/>
      <c r="C22" s="54" t="s">
        <v>434</v>
      </c>
      <c r="D22" s="54"/>
      <c r="E22" s="55"/>
      <c r="F22" s="65"/>
      <c r="G22" s="56"/>
      <c r="H22" s="58"/>
      <c r="I22" s="58"/>
    </row>
    <row r="23" spans="1:9" s="47" customFormat="1" ht="20.100000000000001" customHeight="1" x14ac:dyDescent="0.2">
      <c r="A23" s="54" t="s">
        <v>259</v>
      </c>
      <c r="B23" s="54"/>
      <c r="C23" s="54" t="s">
        <v>439</v>
      </c>
      <c r="D23" s="54"/>
      <c r="E23" s="55"/>
      <c r="F23" s="65"/>
      <c r="G23" s="56"/>
      <c r="H23" s="58"/>
      <c r="I23" s="58"/>
    </row>
    <row r="24" spans="1:9" s="47" customFormat="1" ht="20.100000000000001" customHeight="1" x14ac:dyDescent="0.2">
      <c r="A24" s="54" t="s">
        <v>259</v>
      </c>
      <c r="B24" s="54"/>
      <c r="C24" s="54" t="s">
        <v>440</v>
      </c>
      <c r="D24" s="54"/>
      <c r="E24" s="55"/>
      <c r="F24" s="65"/>
      <c r="G24" s="56"/>
      <c r="H24" s="58"/>
      <c r="I24" s="58"/>
    </row>
    <row r="25" spans="1:9" s="47" customFormat="1" ht="20.100000000000001" customHeight="1" x14ac:dyDescent="0.2">
      <c r="A25" s="54"/>
      <c r="B25" s="54"/>
      <c r="C25" s="54"/>
      <c r="D25" s="54"/>
      <c r="E25" s="55"/>
      <c r="F25" s="65"/>
      <c r="G25" s="56"/>
      <c r="H25" s="58"/>
      <c r="I25" s="58"/>
    </row>
    <row r="26" spans="1:9" s="47" customFormat="1" ht="20.100000000000001" customHeight="1" x14ac:dyDescent="0.2">
      <c r="A26" s="54"/>
      <c r="B26" s="54"/>
      <c r="C26" s="54"/>
      <c r="D26" s="54"/>
      <c r="E26" s="55"/>
      <c r="F26" s="65"/>
      <c r="G26" s="56"/>
      <c r="H26" s="58"/>
      <c r="I26" s="58"/>
    </row>
    <row r="27" spans="1:9" s="47" customFormat="1" ht="20.100000000000001" customHeight="1" x14ac:dyDescent="0.2">
      <c r="A27" s="54"/>
      <c r="B27" s="54"/>
      <c r="C27" s="54"/>
      <c r="D27" s="54"/>
      <c r="E27" s="55"/>
      <c r="F27" s="65"/>
      <c r="G27" s="56"/>
      <c r="H27" s="58"/>
      <c r="I27" s="58"/>
    </row>
    <row r="28" spans="1:9" s="47" customFormat="1" ht="20.100000000000001" customHeight="1" x14ac:dyDescent="0.2">
      <c r="E28" s="53"/>
      <c r="F28" s="48"/>
      <c r="G28" s="49"/>
      <c r="H28" s="48"/>
      <c r="I28" s="48"/>
    </row>
    <row r="29" spans="1:9" s="47" customFormat="1" ht="20.100000000000001" customHeight="1" x14ac:dyDescent="0.2">
      <c r="E29" s="53"/>
      <c r="F29" s="48"/>
      <c r="G29" s="49"/>
      <c r="H29" s="48"/>
      <c r="I29" s="48"/>
    </row>
    <row r="30" spans="1:9" s="47" customFormat="1" ht="20.100000000000001" customHeight="1" x14ac:dyDescent="0.2">
      <c r="E30" s="53"/>
      <c r="F30" s="48"/>
      <c r="G30" s="49"/>
      <c r="H30" s="48"/>
      <c r="I30" s="48"/>
    </row>
    <row r="31" spans="1:9" s="47" customFormat="1" ht="20.100000000000001" customHeight="1" x14ac:dyDescent="0.2">
      <c r="E31" s="53"/>
      <c r="F31" s="48"/>
      <c r="G31" s="49"/>
      <c r="H31" s="48"/>
      <c r="I31" s="48"/>
    </row>
    <row r="32" spans="1:9" s="47" customFormat="1" ht="20.100000000000001" customHeight="1" x14ac:dyDescent="0.2">
      <c r="E32" s="53"/>
      <c r="F32" s="48"/>
      <c r="G32" s="49"/>
      <c r="H32" s="48"/>
      <c r="I32" s="48"/>
    </row>
    <row r="33" spans="5:9" s="47" customFormat="1" ht="20.100000000000001" customHeight="1" x14ac:dyDescent="0.2">
      <c r="E33" s="53"/>
      <c r="F33" s="48"/>
      <c r="G33" s="49"/>
      <c r="H33" s="48"/>
      <c r="I33" s="48"/>
    </row>
    <row r="34" spans="5:9" s="47" customFormat="1" ht="20.100000000000001" customHeight="1" x14ac:dyDescent="0.2">
      <c r="E34" s="53"/>
      <c r="F34" s="48"/>
      <c r="G34" s="49"/>
      <c r="H34" s="48"/>
      <c r="I34" s="48"/>
    </row>
    <row r="35" spans="5:9" s="47" customFormat="1" ht="15" x14ac:dyDescent="0.2">
      <c r="E35" s="53"/>
      <c r="F35" s="48"/>
      <c r="G35" s="49"/>
      <c r="H35" s="48"/>
      <c r="I35" s="48"/>
    </row>
    <row r="36" spans="5:9" s="47" customFormat="1" ht="15" x14ac:dyDescent="0.2">
      <c r="E36" s="53"/>
      <c r="F36" s="48"/>
      <c r="G36" s="49"/>
      <c r="H36" s="48"/>
      <c r="I36" s="48"/>
    </row>
    <row r="37" spans="5:9" s="47" customFormat="1" ht="15" x14ac:dyDescent="0.2">
      <c r="E37" s="53"/>
      <c r="F37" s="48"/>
      <c r="G37" s="49"/>
      <c r="H37" s="48"/>
      <c r="I37" s="48"/>
    </row>
    <row r="38" spans="5:9" s="47" customFormat="1" ht="15" x14ac:dyDescent="0.2">
      <c r="E38" s="53"/>
      <c r="F38" s="48"/>
      <c r="G38" s="49"/>
      <c r="H38" s="48"/>
      <c r="I38" s="48"/>
    </row>
    <row r="39" spans="5:9" s="47" customFormat="1" ht="15" x14ac:dyDescent="0.2">
      <c r="E39" s="53"/>
      <c r="F39" s="48"/>
      <c r="G39" s="49"/>
      <c r="H39" s="48"/>
      <c r="I39" s="48"/>
    </row>
    <row r="40" spans="5:9" s="47" customFormat="1" ht="15" x14ac:dyDescent="0.2">
      <c r="E40" s="53"/>
      <c r="F40" s="48"/>
      <c r="G40" s="49"/>
      <c r="H40" s="48"/>
      <c r="I40" s="48"/>
    </row>
    <row r="41" spans="5:9" s="47" customFormat="1" ht="15" x14ac:dyDescent="0.2">
      <c r="E41" s="53"/>
      <c r="F41" s="48"/>
      <c r="G41" s="49"/>
      <c r="H41" s="48"/>
      <c r="I41" s="48"/>
    </row>
    <row r="42" spans="5:9" s="47" customFormat="1" ht="15" x14ac:dyDescent="0.2">
      <c r="E42" s="53"/>
      <c r="F42" s="48"/>
      <c r="G42" s="49"/>
      <c r="H42" s="48"/>
      <c r="I42" s="48"/>
    </row>
    <row r="43" spans="5:9" s="47" customFormat="1" ht="15" x14ac:dyDescent="0.2">
      <c r="E43" s="53"/>
      <c r="F43" s="48"/>
      <c r="G43" s="49"/>
      <c r="H43" s="48"/>
      <c r="I43" s="48"/>
    </row>
    <row r="44" spans="5:9" s="47" customFormat="1" ht="15" x14ac:dyDescent="0.2">
      <c r="E44" s="53"/>
      <c r="F44" s="48"/>
      <c r="G44" s="49"/>
      <c r="H44" s="48"/>
      <c r="I44" s="48"/>
    </row>
    <row r="45" spans="5:9" s="47" customFormat="1" ht="15" x14ac:dyDescent="0.2">
      <c r="E45" s="53"/>
      <c r="F45" s="48"/>
      <c r="G45" s="49"/>
      <c r="H45" s="48"/>
      <c r="I45" s="48"/>
    </row>
    <row r="46" spans="5:9" s="47" customFormat="1" ht="15" x14ac:dyDescent="0.2">
      <c r="E46" s="53"/>
      <c r="F46" s="48"/>
      <c r="G46" s="49"/>
      <c r="H46" s="48"/>
      <c r="I46" s="48"/>
    </row>
    <row r="47" spans="5:9" s="47" customFormat="1" ht="15" x14ac:dyDescent="0.2">
      <c r="E47" s="53"/>
      <c r="F47" s="48"/>
      <c r="G47" s="49"/>
      <c r="H47" s="48"/>
      <c r="I47" s="48"/>
    </row>
    <row r="48" spans="5:9" s="47" customFormat="1" ht="15" x14ac:dyDescent="0.2">
      <c r="E48" s="53"/>
      <c r="F48" s="48"/>
      <c r="G48" s="49"/>
      <c r="H48" s="48"/>
      <c r="I48" s="48"/>
    </row>
    <row r="49" spans="5:9" s="47" customFormat="1" ht="15" x14ac:dyDescent="0.2">
      <c r="E49" s="53"/>
      <c r="F49" s="48"/>
      <c r="G49" s="49"/>
      <c r="H49" s="48"/>
      <c r="I49" s="48"/>
    </row>
    <row r="50" spans="5:9" s="47" customFormat="1" ht="15" x14ac:dyDescent="0.2">
      <c r="E50" s="53"/>
      <c r="F50" s="48"/>
      <c r="G50" s="49"/>
      <c r="H50" s="48"/>
      <c r="I50" s="48"/>
    </row>
  </sheetData>
  <phoneticPr fontId="3" type="noConversion"/>
  <printOptions horizontalCentered="1"/>
  <pageMargins left="0.25" right="0.25" top="0.5" bottom="0.75" header="0.5" footer="0.5"/>
  <pageSetup scale="98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2.75" x14ac:dyDescent="0.2"/>
  <cols>
    <col min="1" max="1" width="10.85546875" customWidth="1"/>
    <col min="2" max="8" width="9.7109375" style="10" customWidth="1"/>
  </cols>
  <sheetData>
    <row r="1" spans="1:8" ht="15.75" x14ac:dyDescent="0.25">
      <c r="A1" s="46" t="s">
        <v>389</v>
      </c>
      <c r="B1" s="47"/>
      <c r="C1" s="47"/>
      <c r="D1" s="47"/>
      <c r="E1" s="47"/>
      <c r="F1" s="47"/>
      <c r="G1" s="47"/>
      <c r="H1" s="47"/>
    </row>
    <row r="2" spans="1:8" ht="15" x14ac:dyDescent="0.2">
      <c r="A2" s="47"/>
      <c r="B2" s="47"/>
      <c r="C2" s="47"/>
      <c r="D2" s="47"/>
      <c r="E2" s="47"/>
      <c r="F2" s="47"/>
      <c r="G2" s="47"/>
      <c r="H2" s="47"/>
    </row>
    <row r="3" spans="1:8" ht="15.75" x14ac:dyDescent="0.25">
      <c r="A3" s="46" t="s">
        <v>390</v>
      </c>
      <c r="B3" s="51" t="s">
        <v>374</v>
      </c>
      <c r="C3" s="51" t="s">
        <v>398</v>
      </c>
      <c r="D3" s="46" t="s">
        <v>395</v>
      </c>
      <c r="E3" s="46" t="s">
        <v>377</v>
      </c>
      <c r="F3" s="46" t="s">
        <v>396</v>
      </c>
      <c r="G3" s="46" t="s">
        <v>397</v>
      </c>
      <c r="H3" s="46" t="s">
        <v>378</v>
      </c>
    </row>
    <row r="4" spans="1:8" ht="15.75" x14ac:dyDescent="0.25">
      <c r="A4" s="46"/>
      <c r="B4" s="51" t="s">
        <v>391</v>
      </c>
      <c r="C4" s="51" t="s">
        <v>399</v>
      </c>
      <c r="D4" s="46"/>
      <c r="E4" s="46"/>
      <c r="F4" s="46"/>
      <c r="G4" s="46"/>
      <c r="H4" s="46"/>
    </row>
    <row r="5" spans="1:8" ht="20.100000000000001" customHeight="1" x14ac:dyDescent="0.2">
      <c r="A5" s="63" t="s">
        <v>400</v>
      </c>
      <c r="B5" s="62"/>
      <c r="C5" s="62"/>
      <c r="D5" s="62"/>
      <c r="E5" s="62"/>
      <c r="F5" s="62"/>
      <c r="G5" s="62"/>
      <c r="H5" s="62"/>
    </row>
    <row r="6" spans="1:8" ht="20.100000000000001" customHeight="1" x14ac:dyDescent="0.2">
      <c r="A6" s="63" t="s">
        <v>401</v>
      </c>
      <c r="B6" s="62"/>
      <c r="C6" s="62"/>
      <c r="D6" s="62"/>
      <c r="E6" s="62"/>
      <c r="F6" s="62"/>
      <c r="G6" s="62"/>
      <c r="H6" s="62"/>
    </row>
    <row r="7" spans="1:8" ht="20.100000000000001" customHeight="1" x14ac:dyDescent="0.2">
      <c r="A7" s="63" t="s">
        <v>402</v>
      </c>
      <c r="B7" s="62"/>
      <c r="C7" s="62"/>
      <c r="D7" s="62"/>
      <c r="E7" s="62"/>
      <c r="F7" s="62"/>
      <c r="G7" s="62"/>
      <c r="H7" s="62"/>
    </row>
    <row r="8" spans="1:8" ht="20.100000000000001" customHeight="1" x14ac:dyDescent="0.2">
      <c r="A8" s="63" t="s">
        <v>403</v>
      </c>
      <c r="B8" s="62"/>
      <c r="C8" s="62"/>
      <c r="D8" s="62"/>
      <c r="E8" s="62"/>
      <c r="F8" s="62"/>
      <c r="G8" s="62"/>
      <c r="H8" s="62"/>
    </row>
    <row r="9" spans="1:8" ht="20.100000000000001" customHeight="1" x14ac:dyDescent="0.2">
      <c r="A9" s="63" t="s">
        <v>404</v>
      </c>
      <c r="B9" s="62"/>
      <c r="C9" s="62"/>
      <c r="D9" s="62"/>
      <c r="E9" s="62"/>
      <c r="F9" s="62"/>
      <c r="G9" s="62"/>
      <c r="H9" s="62"/>
    </row>
    <row r="10" spans="1:8" ht="20.100000000000001" customHeight="1" x14ac:dyDescent="0.2">
      <c r="A10" s="63" t="s">
        <v>405</v>
      </c>
      <c r="B10" s="62"/>
      <c r="C10" s="62"/>
      <c r="D10" s="62"/>
      <c r="E10" s="62"/>
      <c r="F10" s="62"/>
      <c r="G10" s="62"/>
      <c r="H10" s="62"/>
    </row>
    <row r="11" spans="1:8" ht="20.100000000000001" customHeight="1" x14ac:dyDescent="0.2">
      <c r="A11" s="63"/>
      <c r="B11" s="62"/>
      <c r="C11" s="62"/>
      <c r="D11" s="62"/>
      <c r="E11" s="62"/>
      <c r="F11" s="62"/>
      <c r="G11" s="62"/>
      <c r="H11" s="62"/>
    </row>
    <row r="12" spans="1:8" ht="22.5" customHeight="1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46" t="s">
        <v>390</v>
      </c>
      <c r="B13" s="51" t="s">
        <v>374</v>
      </c>
      <c r="C13" s="51" t="s">
        <v>398</v>
      </c>
      <c r="D13" s="46" t="s">
        <v>395</v>
      </c>
      <c r="E13" s="46" t="s">
        <v>377</v>
      </c>
      <c r="F13" s="46" t="s">
        <v>396</v>
      </c>
      <c r="G13" s="46" t="s">
        <v>397</v>
      </c>
      <c r="H13" s="46" t="s">
        <v>378</v>
      </c>
    </row>
    <row r="14" spans="1:8" ht="15.75" x14ac:dyDescent="0.25">
      <c r="A14" s="46"/>
      <c r="B14" s="51" t="s">
        <v>391</v>
      </c>
      <c r="C14" s="51" t="s">
        <v>399</v>
      </c>
      <c r="D14" s="46"/>
      <c r="E14" s="46"/>
      <c r="F14" s="46"/>
      <c r="G14" s="46"/>
      <c r="H14" s="46"/>
    </row>
    <row r="15" spans="1:8" ht="20.100000000000001" customHeight="1" x14ac:dyDescent="0.2">
      <c r="A15" s="63" t="s">
        <v>400</v>
      </c>
      <c r="B15" s="62"/>
      <c r="C15" s="62"/>
      <c r="D15" s="62"/>
      <c r="E15" s="62"/>
      <c r="F15" s="62"/>
      <c r="G15" s="62"/>
      <c r="H15" s="62"/>
    </row>
    <row r="16" spans="1:8" ht="20.100000000000001" customHeight="1" x14ac:dyDescent="0.2">
      <c r="A16" s="63" t="s">
        <v>401</v>
      </c>
      <c r="B16" s="62"/>
      <c r="C16" s="62"/>
      <c r="D16" s="62"/>
      <c r="E16" s="62"/>
      <c r="F16" s="62"/>
      <c r="G16" s="62"/>
      <c r="H16" s="62"/>
    </row>
    <row r="17" spans="1:8" ht="20.100000000000001" customHeight="1" x14ac:dyDescent="0.2">
      <c r="A17" s="63" t="s">
        <v>402</v>
      </c>
      <c r="B17" s="62"/>
      <c r="C17" s="62"/>
      <c r="D17" s="62"/>
      <c r="E17" s="62"/>
      <c r="F17" s="62"/>
      <c r="G17" s="62"/>
      <c r="H17" s="62"/>
    </row>
    <row r="18" spans="1:8" ht="20.100000000000001" customHeight="1" x14ac:dyDescent="0.2">
      <c r="A18" s="63" t="s">
        <v>403</v>
      </c>
      <c r="B18" s="62"/>
      <c r="C18" s="62"/>
      <c r="D18" s="62"/>
      <c r="E18" s="62"/>
      <c r="F18" s="62"/>
      <c r="G18" s="62"/>
      <c r="H18" s="62"/>
    </row>
    <row r="19" spans="1:8" ht="20.100000000000001" customHeight="1" x14ac:dyDescent="0.2">
      <c r="A19" s="63" t="s">
        <v>404</v>
      </c>
      <c r="B19" s="62"/>
      <c r="C19" s="62"/>
      <c r="D19" s="62"/>
      <c r="E19" s="62"/>
      <c r="F19" s="62"/>
      <c r="G19" s="62"/>
      <c r="H19" s="62"/>
    </row>
    <row r="20" spans="1:8" ht="20.100000000000001" customHeight="1" x14ac:dyDescent="0.2">
      <c r="A20" s="63" t="s">
        <v>405</v>
      </c>
      <c r="B20" s="62"/>
      <c r="C20" s="62"/>
      <c r="D20" s="62"/>
      <c r="E20" s="62"/>
      <c r="F20" s="62"/>
      <c r="G20" s="62"/>
      <c r="H20" s="62"/>
    </row>
    <row r="21" spans="1:8" ht="20.100000000000001" customHeight="1" x14ac:dyDescent="0.2">
      <c r="A21" s="63"/>
      <c r="B21" s="62"/>
      <c r="C21" s="62"/>
      <c r="D21" s="62"/>
      <c r="E21" s="62"/>
      <c r="F21" s="62"/>
      <c r="G21" s="62"/>
      <c r="H21" s="62"/>
    </row>
    <row r="22" spans="1:8" ht="20.100000000000001" customHeight="1" x14ac:dyDescent="0.2">
      <c r="A22" s="68"/>
      <c r="B22" s="69"/>
      <c r="C22" s="69"/>
      <c r="D22" s="69"/>
      <c r="E22" s="69"/>
      <c r="F22" s="69"/>
      <c r="G22" s="69"/>
      <c r="H22" s="69"/>
    </row>
    <row r="23" spans="1:8" ht="15.75" x14ac:dyDescent="0.25">
      <c r="A23" s="46" t="s">
        <v>390</v>
      </c>
      <c r="B23" s="51" t="s">
        <v>374</v>
      </c>
      <c r="C23" s="51" t="s">
        <v>398</v>
      </c>
      <c r="D23" s="46" t="s">
        <v>395</v>
      </c>
      <c r="E23" s="46" t="s">
        <v>377</v>
      </c>
      <c r="F23" s="46" t="s">
        <v>396</v>
      </c>
      <c r="G23" s="46" t="s">
        <v>397</v>
      </c>
      <c r="H23" s="46" t="s">
        <v>378</v>
      </c>
    </row>
    <row r="24" spans="1:8" ht="15.75" x14ac:dyDescent="0.25">
      <c r="A24" s="46"/>
      <c r="B24" s="51" t="s">
        <v>391</v>
      </c>
      <c r="C24" s="51" t="s">
        <v>399</v>
      </c>
      <c r="D24" s="46"/>
      <c r="E24" s="46"/>
      <c r="F24" s="46"/>
      <c r="G24" s="46"/>
      <c r="H24" s="46"/>
    </row>
    <row r="25" spans="1:8" ht="20.100000000000001" customHeight="1" x14ac:dyDescent="0.2">
      <c r="A25" s="63" t="s">
        <v>400</v>
      </c>
      <c r="B25" s="62"/>
      <c r="C25" s="62"/>
      <c r="D25" s="62"/>
      <c r="E25" s="62"/>
      <c r="F25" s="62"/>
      <c r="G25" s="62"/>
      <c r="H25" s="62"/>
    </row>
    <row r="26" spans="1:8" ht="20.100000000000001" customHeight="1" x14ac:dyDescent="0.2">
      <c r="A26" s="63" t="s">
        <v>401</v>
      </c>
      <c r="B26" s="62"/>
      <c r="C26" s="62"/>
      <c r="D26" s="62"/>
      <c r="E26" s="62"/>
      <c r="F26" s="62"/>
      <c r="G26" s="62"/>
      <c r="H26" s="62"/>
    </row>
    <row r="27" spans="1:8" ht="20.100000000000001" customHeight="1" x14ac:dyDescent="0.2">
      <c r="A27" s="63" t="s">
        <v>402</v>
      </c>
      <c r="B27" s="62"/>
      <c r="C27" s="62"/>
      <c r="D27" s="62"/>
      <c r="E27" s="62"/>
      <c r="F27" s="62"/>
      <c r="G27" s="62"/>
      <c r="H27" s="62"/>
    </row>
    <row r="28" spans="1:8" ht="20.100000000000001" customHeight="1" x14ac:dyDescent="0.2">
      <c r="A28" s="63" t="s">
        <v>403</v>
      </c>
      <c r="B28" s="62"/>
      <c r="C28" s="62"/>
      <c r="D28" s="62"/>
      <c r="E28" s="62"/>
      <c r="F28" s="62"/>
      <c r="G28" s="62"/>
      <c r="H28" s="62"/>
    </row>
    <row r="29" spans="1:8" ht="20.100000000000001" customHeight="1" x14ac:dyDescent="0.2">
      <c r="A29" s="63" t="s">
        <v>404</v>
      </c>
      <c r="B29" s="62"/>
      <c r="C29" s="62"/>
      <c r="D29" s="62"/>
      <c r="E29" s="62"/>
      <c r="F29" s="62"/>
      <c r="G29" s="62"/>
      <c r="H29" s="62"/>
    </row>
    <row r="30" spans="1:8" ht="20.100000000000001" customHeight="1" x14ac:dyDescent="0.2">
      <c r="A30" s="63" t="s">
        <v>405</v>
      </c>
      <c r="B30" s="62"/>
      <c r="C30" s="62"/>
      <c r="D30" s="62"/>
      <c r="E30" s="62"/>
      <c r="F30" s="62"/>
      <c r="G30" s="62"/>
      <c r="H30" s="62"/>
    </row>
    <row r="31" spans="1:8" ht="20.100000000000001" customHeight="1" x14ac:dyDescent="0.2">
      <c r="A31" s="63"/>
      <c r="B31" s="62"/>
      <c r="C31" s="62"/>
      <c r="D31" s="62"/>
      <c r="E31" s="62"/>
      <c r="F31" s="62"/>
      <c r="G31" s="62"/>
      <c r="H31" s="62"/>
    </row>
    <row r="32" spans="1:8" ht="20.100000000000001" customHeight="1" x14ac:dyDescent="0.2">
      <c r="A32" s="68"/>
      <c r="B32" s="69"/>
      <c r="C32" s="69"/>
      <c r="D32" s="69"/>
      <c r="E32" s="69"/>
      <c r="F32" s="69"/>
      <c r="G32" s="69"/>
      <c r="H32" s="69"/>
    </row>
    <row r="33" spans="1:8" ht="20.100000000000001" customHeight="1" x14ac:dyDescent="0.2">
      <c r="A33" s="68"/>
      <c r="B33" s="69"/>
      <c r="C33" s="69"/>
      <c r="D33" s="69"/>
      <c r="E33" s="69"/>
      <c r="F33" s="69"/>
      <c r="G33" s="69"/>
      <c r="H33" s="69"/>
    </row>
    <row r="34" spans="1:8" ht="20.100000000000001" customHeight="1" x14ac:dyDescent="0.2">
      <c r="A34" s="68"/>
      <c r="B34" s="69"/>
      <c r="C34" s="69"/>
      <c r="D34" s="69"/>
      <c r="E34" s="69"/>
      <c r="F34" s="69"/>
      <c r="G34" s="69"/>
      <c r="H34" s="69"/>
    </row>
    <row r="35" spans="1:8" ht="15" x14ac:dyDescent="0.2">
      <c r="A35" s="47"/>
      <c r="B35" s="47"/>
      <c r="C35" s="47"/>
      <c r="D35" s="47"/>
      <c r="E35" s="47"/>
      <c r="F35" s="47"/>
      <c r="G35" s="47"/>
      <c r="H35" s="47"/>
    </row>
    <row r="36" spans="1:8" ht="15" x14ac:dyDescent="0.2">
      <c r="A36" s="47"/>
      <c r="B36" s="49"/>
      <c r="C36" s="49"/>
      <c r="D36" s="49"/>
      <c r="E36" s="49"/>
      <c r="F36" s="49"/>
      <c r="G36" s="49"/>
      <c r="H36" s="49"/>
    </row>
    <row r="37" spans="1:8" ht="15.75" x14ac:dyDescent="0.25">
      <c r="A37" s="46" t="s">
        <v>379</v>
      </c>
      <c r="B37" s="49"/>
      <c r="C37" s="49"/>
      <c r="D37" s="49"/>
      <c r="E37" s="49"/>
      <c r="F37" s="49"/>
      <c r="G37" s="49"/>
      <c r="H37" s="49"/>
    </row>
    <row r="38" spans="1:8" ht="15" x14ac:dyDescent="0.2">
      <c r="A38" s="47"/>
      <c r="B38" s="53" t="s">
        <v>388</v>
      </c>
      <c r="C38" s="49"/>
      <c r="D38" s="49"/>
      <c r="E38" s="49"/>
      <c r="F38" s="49"/>
      <c r="G38" s="49"/>
      <c r="H38" s="49"/>
    </row>
    <row r="39" spans="1:8" ht="15" x14ac:dyDescent="0.2">
      <c r="A39" s="47"/>
      <c r="B39" s="49"/>
      <c r="C39" s="49"/>
      <c r="D39" s="49" t="s">
        <v>373</v>
      </c>
      <c r="E39" s="49" t="s">
        <v>380</v>
      </c>
      <c r="F39" s="49" t="s">
        <v>380</v>
      </c>
      <c r="G39" s="49" t="s">
        <v>380</v>
      </c>
      <c r="H39" s="49" t="s">
        <v>380</v>
      </c>
    </row>
    <row r="40" spans="1:8" ht="15" x14ac:dyDescent="0.2">
      <c r="A40" s="47" t="s">
        <v>381</v>
      </c>
      <c r="B40" s="49" t="s">
        <v>147</v>
      </c>
      <c r="C40" s="49" t="s">
        <v>373</v>
      </c>
      <c r="D40" s="49" t="s">
        <v>374</v>
      </c>
      <c r="E40" s="49" t="s">
        <v>374</v>
      </c>
      <c r="F40" s="49" t="s">
        <v>375</v>
      </c>
      <c r="G40" s="49" t="s">
        <v>376</v>
      </c>
      <c r="H40" s="49" t="s">
        <v>377</v>
      </c>
    </row>
    <row r="41" spans="1:8" ht="15" x14ac:dyDescent="0.2">
      <c r="A41" s="47"/>
      <c r="B41" s="49"/>
      <c r="C41" s="49"/>
      <c r="D41" s="49"/>
      <c r="E41" s="49">
        <v>2</v>
      </c>
      <c r="F41" s="49">
        <v>3</v>
      </c>
      <c r="G41" s="49">
        <v>3</v>
      </c>
      <c r="H41" s="49">
        <v>2</v>
      </c>
    </row>
    <row r="42" spans="1:8" ht="15" x14ac:dyDescent="0.2">
      <c r="A42" s="47"/>
      <c r="B42" s="49"/>
      <c r="C42" s="49"/>
      <c r="D42" s="49"/>
      <c r="E42" s="49"/>
      <c r="F42" s="49"/>
      <c r="G42" s="49"/>
      <c r="H42" s="49"/>
    </row>
    <row r="43" spans="1:8" ht="15" x14ac:dyDescent="0.2">
      <c r="A43" s="60">
        <v>42579</v>
      </c>
      <c r="B43" s="56">
        <v>3</v>
      </c>
      <c r="C43" s="56" t="s">
        <v>382</v>
      </c>
      <c r="D43" s="56" t="s">
        <v>383</v>
      </c>
      <c r="E43" s="56">
        <f>E$41*$B43</f>
        <v>6</v>
      </c>
      <c r="F43" s="56"/>
      <c r="G43" s="56">
        <f>IF($C43="S",G$41*$B43,(G$41-1)*$B43)</f>
        <v>9</v>
      </c>
      <c r="H43" s="56">
        <f t="shared" ref="H43:H51" si="0">H$41*$B43</f>
        <v>6</v>
      </c>
    </row>
    <row r="44" spans="1:8" ht="15" x14ac:dyDescent="0.2">
      <c r="A44" s="60">
        <v>42582</v>
      </c>
      <c r="B44" s="56">
        <v>4</v>
      </c>
      <c r="C44" s="56" t="s">
        <v>383</v>
      </c>
      <c r="D44" s="56" t="s">
        <v>384</v>
      </c>
      <c r="E44" s="56">
        <v>4</v>
      </c>
      <c r="F44" s="56">
        <f>IF($C44="S",F$41*$B44,(F$41-1)*$B44)</f>
        <v>8</v>
      </c>
      <c r="G44" s="56">
        <f>IF($C44="S",G$41*$B44,(G$41-1)*$B44)</f>
        <v>8</v>
      </c>
      <c r="H44" s="56">
        <f t="shared" si="0"/>
        <v>8</v>
      </c>
    </row>
    <row r="45" spans="1:8" ht="15" x14ac:dyDescent="0.2">
      <c r="A45" s="60">
        <v>42583</v>
      </c>
      <c r="B45" s="56">
        <v>4</v>
      </c>
      <c r="C45" s="56" t="s">
        <v>382</v>
      </c>
      <c r="D45" s="56" t="s">
        <v>385</v>
      </c>
      <c r="E45" s="56">
        <f>E$41*$B45</f>
        <v>8</v>
      </c>
      <c r="F45" s="56"/>
      <c r="G45" s="56">
        <f>IF($C45="S",G$41*$B45,(G$41-1)*$B45)</f>
        <v>12</v>
      </c>
      <c r="H45" s="56">
        <f t="shared" si="0"/>
        <v>8</v>
      </c>
    </row>
    <row r="46" spans="1:8" ht="15" x14ac:dyDescent="0.2">
      <c r="A46" s="60">
        <v>42585</v>
      </c>
      <c r="B46" s="56">
        <v>5</v>
      </c>
      <c r="C46" s="56" t="s">
        <v>382</v>
      </c>
      <c r="D46" s="56" t="s">
        <v>383</v>
      </c>
      <c r="E46" s="56">
        <f>E$41*$B46</f>
        <v>10</v>
      </c>
      <c r="F46" s="56">
        <f>IF($C46="S",G$41*$B46,(G$41-1)*$B46)</f>
        <v>15</v>
      </c>
      <c r="G46" s="56"/>
      <c r="H46" s="56">
        <f t="shared" si="0"/>
        <v>10</v>
      </c>
    </row>
    <row r="47" spans="1:8" ht="15" x14ac:dyDescent="0.2">
      <c r="A47" s="60">
        <v>42587</v>
      </c>
      <c r="B47" s="56">
        <v>5</v>
      </c>
      <c r="C47" s="56" t="s">
        <v>383</v>
      </c>
      <c r="D47" s="56" t="s">
        <v>384</v>
      </c>
      <c r="E47" s="56">
        <v>5</v>
      </c>
      <c r="F47" s="56">
        <f>IF($C47="S",F$41*$B47,(F$41-1)*$B47)</f>
        <v>10</v>
      </c>
      <c r="G47" s="56">
        <f>IF($C47="S",G$41*$B47,(G$41-1)*$B47)</f>
        <v>10</v>
      </c>
      <c r="H47" s="56">
        <f t="shared" si="0"/>
        <v>10</v>
      </c>
    </row>
    <row r="48" spans="1:8" ht="15" x14ac:dyDescent="0.2">
      <c r="A48" s="60">
        <v>42590</v>
      </c>
      <c r="B48" s="56">
        <v>4</v>
      </c>
      <c r="C48" s="56" t="s">
        <v>382</v>
      </c>
      <c r="D48" s="56" t="s">
        <v>385</v>
      </c>
      <c r="E48" s="56">
        <f>E$41*$B48</f>
        <v>8</v>
      </c>
      <c r="F48" s="56">
        <f>IF($C48="S",F$41*$B48,(F$41-1)*$B48)</f>
        <v>12</v>
      </c>
      <c r="G48" s="56"/>
      <c r="H48" s="56">
        <f t="shared" si="0"/>
        <v>8</v>
      </c>
    </row>
    <row r="49" spans="1:8" ht="15" x14ac:dyDescent="0.2">
      <c r="A49" s="60">
        <v>42594</v>
      </c>
      <c r="B49" s="56">
        <v>5</v>
      </c>
      <c r="C49" s="56" t="s">
        <v>383</v>
      </c>
      <c r="D49" s="56" t="s">
        <v>384</v>
      </c>
      <c r="E49" s="56">
        <v>5</v>
      </c>
      <c r="F49" s="56">
        <f>IF($C49="S",F$41*$B49,(F$41-1)*$B49)</f>
        <v>10</v>
      </c>
      <c r="G49" s="56">
        <f>IF($C49="S",G$41*$B49,(G$41-1)*$B49)</f>
        <v>10</v>
      </c>
      <c r="H49" s="56">
        <f t="shared" si="0"/>
        <v>10</v>
      </c>
    </row>
    <row r="50" spans="1:8" ht="15" x14ac:dyDescent="0.2">
      <c r="A50" s="60">
        <v>42596</v>
      </c>
      <c r="B50" s="56">
        <v>4</v>
      </c>
      <c r="C50" s="56" t="s">
        <v>382</v>
      </c>
      <c r="D50" s="56" t="s">
        <v>383</v>
      </c>
      <c r="E50" s="56">
        <f>E$41*$B50</f>
        <v>8</v>
      </c>
      <c r="F50" s="56"/>
      <c r="G50" s="56">
        <f>IF($C50="S",G$41*$B50,(G$41-1)*$B50)</f>
        <v>12</v>
      </c>
      <c r="H50" s="56">
        <f t="shared" si="0"/>
        <v>8</v>
      </c>
    </row>
    <row r="51" spans="1:8" ht="15" x14ac:dyDescent="0.2">
      <c r="A51" s="60">
        <v>42595</v>
      </c>
      <c r="B51" s="56">
        <v>4</v>
      </c>
      <c r="C51" s="56" t="s">
        <v>382</v>
      </c>
      <c r="D51" s="56" t="s">
        <v>383</v>
      </c>
      <c r="E51" s="56">
        <f>E$41*$B51</f>
        <v>8</v>
      </c>
      <c r="F51" s="56">
        <f>IF($C51="S",F$41*$B51,(F$41-1)*$B51)</f>
        <v>12</v>
      </c>
      <c r="G51" s="56"/>
      <c r="H51" s="56">
        <f t="shared" si="0"/>
        <v>8</v>
      </c>
    </row>
    <row r="52" spans="1:8" ht="15" x14ac:dyDescent="0.2">
      <c r="A52" s="47"/>
      <c r="B52" s="49"/>
      <c r="C52" s="49"/>
      <c r="D52" s="49"/>
      <c r="E52" s="49"/>
      <c r="F52" s="49"/>
      <c r="G52" s="49"/>
      <c r="H52" s="49"/>
    </row>
    <row r="53" spans="1:8" ht="15" x14ac:dyDescent="0.2">
      <c r="A53" s="49" t="s">
        <v>386</v>
      </c>
      <c r="B53" s="49">
        <f>SUM(B42:B52)</f>
        <v>38</v>
      </c>
      <c r="C53" s="49"/>
      <c r="D53" s="49"/>
      <c r="E53" s="49"/>
      <c r="F53" s="49">
        <f>SUM(F42:F52)</f>
        <v>67</v>
      </c>
      <c r="G53" s="49">
        <f>SUM(G42:G52)</f>
        <v>61</v>
      </c>
      <c r="H53" s="49">
        <f>SUM(H42:H52)</f>
        <v>76</v>
      </c>
    </row>
    <row r="54" spans="1:8" ht="15" x14ac:dyDescent="0.2">
      <c r="A54" s="47"/>
      <c r="B54" s="53" t="s">
        <v>387</v>
      </c>
      <c r="C54" s="49"/>
      <c r="D54" s="49" t="s">
        <v>383</v>
      </c>
      <c r="E54" s="49">
        <f>SUMIF(D$42:D$52,D54,E$42:E$52)</f>
        <v>32</v>
      </c>
      <c r="F54" s="61" t="s">
        <v>392</v>
      </c>
      <c r="G54" s="49"/>
      <c r="H54" s="49"/>
    </row>
    <row r="55" spans="1:8" ht="15" x14ac:dyDescent="0.2">
      <c r="A55" s="47"/>
      <c r="B55" s="49"/>
      <c r="C55" s="49"/>
      <c r="D55" s="49" t="s">
        <v>385</v>
      </c>
      <c r="E55" s="49">
        <f>SUMIF(D$42:D$52,D55,E$42:E$52)</f>
        <v>16</v>
      </c>
      <c r="F55" s="61" t="s">
        <v>394</v>
      </c>
      <c r="G55" s="49"/>
      <c r="H55" s="49"/>
    </row>
    <row r="56" spans="1:8" ht="15" x14ac:dyDescent="0.2">
      <c r="A56" s="47"/>
      <c r="B56" s="49"/>
      <c r="C56" s="49"/>
      <c r="D56" s="49" t="s">
        <v>384</v>
      </c>
      <c r="E56" s="49">
        <f>SUMIF(D$42:D$52,D56,E$42:E$52)</f>
        <v>14</v>
      </c>
      <c r="F56" s="61" t="s">
        <v>393</v>
      </c>
      <c r="G56" s="49"/>
      <c r="H56" s="49"/>
    </row>
  </sheetData>
  <phoneticPr fontId="3" type="noConversion"/>
  <printOptions horizontalCentered="1"/>
  <pageMargins left="0.25" right="0.25" top="0.5" bottom="0.75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Shopping</vt:lpstr>
      <vt:lpstr>Item Detail</vt:lpstr>
      <vt:lpstr>Sandwich Calc</vt:lpstr>
      <vt:lpstr>Calc</vt:lpstr>
      <vt:lpstr>'Sandwich Calc'!Print_Area</vt:lpstr>
      <vt:lpstr>Shopping!Print_Area</vt:lpstr>
    </vt:vector>
  </TitlesOfParts>
  <Company>Professional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Van Mell</dc:creator>
  <cp:lastModifiedBy>Richard Van Mell</cp:lastModifiedBy>
  <cp:lastPrinted>2022-05-24T21:45:03Z</cp:lastPrinted>
  <dcterms:created xsi:type="dcterms:W3CDTF">1999-06-21T18:47:10Z</dcterms:created>
  <dcterms:modified xsi:type="dcterms:W3CDTF">2022-06-21T15:55:16Z</dcterms:modified>
</cp:coreProperties>
</file>